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sap\Documents\Estadisticas\2025_2T\0000 matrices_de_validacion\v2\"/>
    </mc:Choice>
  </mc:AlternateContent>
  <xr:revisionPtr revIDLastSave="0" documentId="13_ncr:1_{8436EA33-CE39-4392-BA7B-07277AB12C1F}" xr6:coauthVersionLast="47" xr6:coauthVersionMax="47" xr10:uidLastSave="{00000000-0000-0000-0000-000000000000}"/>
  <bookViews>
    <workbookView xWindow="4050" yWindow="375" windowWidth="31125" windowHeight="15210" xr2:uid="{00000000-000D-0000-FFFF-FFFF00000000}"/>
  </bookViews>
  <sheets>
    <sheet name="A" sheetId="1" r:id="rId1"/>
    <sheet name="BD_Servicios" sheetId="5" state="hidden" r:id="rId2"/>
    <sheet name="A_Conversion" sheetId="6" state="hidden" r:id="rId3"/>
  </sheets>
  <definedNames>
    <definedName name="_xlnm._FilterDatabase" localSheetId="0" hidden="1">A!$A$1:$AO$4</definedName>
    <definedName name="_xlnm._FilterDatabase" localSheetId="1" hidden="1">BD_Servicios!$A$1:$D$266</definedName>
    <definedName name="Codigo">BD_Servicios!$A$2:$D$374</definedName>
    <definedName name="Tabla_01_Mes">A_Conversion!$B$115:$C$121</definedName>
    <definedName name="Tabla_04_Sist.Rem">A_Conversion!$B$4:$B$18</definedName>
    <definedName name="Tabla_06_10_40_60_70_EUS">A_Conversion!$B$24:$B$34</definedName>
    <definedName name="Tabla_06_11_12_15076_19664">A_Conversion!$B$36</definedName>
    <definedName name="Tabla_06_13">A_Conversion!$B$90:$B$92</definedName>
    <definedName name="Tabla_06_14">A_Conversion!$B$94:$B$97</definedName>
    <definedName name="Tabla_06_15">A_Conversion!$B$99:$B$105</definedName>
    <definedName name="Tabla_06_20_Fiscalizadores">A_Conversion!$B$46:$B$53</definedName>
    <definedName name="Tabla_06_30_Poder_Judicial">A_Conversion!$B$55:$B$57</definedName>
    <definedName name="Tabla_06_50_Ministerio_Publico">A_Conversion!$B$59:$B$65</definedName>
    <definedName name="Tabla_06_80_Codigo_del_Trabajo">A_Conversion!$B$67:$B$79</definedName>
    <definedName name="Tabla_06_90_Personal_Fuera_de_Dotacion">A_Conversion!$B$81:$B$88</definedName>
    <definedName name="Tabla_06_DFL29_61_Experimentales">A_Conversion!$B$38:$B$44</definedName>
    <definedName name="Tabla_27_Matriz_Base">A_Conversion!$B$133:$B$138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" i="1" l="1"/>
  <c r="AI2" i="1" l="1"/>
  <c r="Y2" i="1"/>
  <c r="W2" i="1" l="1"/>
  <c r="AE2" i="1" l="1"/>
  <c r="AC2" i="1" l="1"/>
  <c r="AG2" i="1" l="1"/>
  <c r="AM2" i="1" l="1"/>
  <c r="AJ2" i="1" l="1"/>
  <c r="AH2" i="1"/>
  <c r="AO2" i="1"/>
  <c r="AN2" i="1"/>
  <c r="AL2" i="1"/>
  <c r="AF2" i="1"/>
  <c r="AB2" i="1"/>
  <c r="AD2" i="1"/>
  <c r="V2" i="1" l="1"/>
  <c r="Z2" i="1" l="1"/>
  <c r="AA2" i="1" s="1"/>
  <c r="W1" i="1" l="1"/>
</calcChain>
</file>

<file path=xl/sharedStrings.xml><?xml version="1.0" encoding="utf-8"?>
<sst xmlns="http://schemas.openxmlformats.org/spreadsheetml/2006/main" count="1761" uniqueCount="931">
  <si>
    <t>ID_SERV</t>
  </si>
  <si>
    <t>130601</t>
  </si>
  <si>
    <t>080301</t>
  </si>
  <si>
    <t>080501</t>
  </si>
  <si>
    <t>081501</t>
  </si>
  <si>
    <t>080701</t>
  </si>
  <si>
    <t>SERVICIO ELECTORAL</t>
  </si>
  <si>
    <t>050502</t>
  </si>
  <si>
    <t>120701</t>
  </si>
  <si>
    <t>120401</t>
  </si>
  <si>
    <t>050201</t>
  </si>
  <si>
    <t>050401</t>
  </si>
  <si>
    <t>050501</t>
  </si>
  <si>
    <t>050503</t>
  </si>
  <si>
    <t>050701</t>
  </si>
  <si>
    <t>080401</t>
  </si>
  <si>
    <t>081601</t>
  </si>
  <si>
    <t>081701</t>
  </si>
  <si>
    <t>083001</t>
  </si>
  <si>
    <t>120101</t>
  </si>
  <si>
    <t>120202</t>
  </si>
  <si>
    <t>120203</t>
  </si>
  <si>
    <t>120204</t>
  </si>
  <si>
    <t>120206</t>
  </si>
  <si>
    <t>120207</t>
  </si>
  <si>
    <t>120211</t>
  </si>
  <si>
    <t>120212</t>
  </si>
  <si>
    <t>120501</t>
  </si>
  <si>
    <t>130101</t>
  </si>
  <si>
    <t>130102</t>
  </si>
  <si>
    <t>130201</t>
  </si>
  <si>
    <t>130301</t>
  </si>
  <si>
    <t>130401</t>
  </si>
  <si>
    <t>130404</t>
  </si>
  <si>
    <t>130405</t>
  </si>
  <si>
    <t>130406</t>
  </si>
  <si>
    <t>130407</t>
  </si>
  <si>
    <t>130501</t>
  </si>
  <si>
    <t>130503</t>
  </si>
  <si>
    <t>130504</t>
  </si>
  <si>
    <t>130505</t>
  </si>
  <si>
    <t>180101</t>
  </si>
  <si>
    <t>180102</t>
  </si>
  <si>
    <t>180104</t>
  </si>
  <si>
    <t>180201</t>
  </si>
  <si>
    <t>182101</t>
  </si>
  <si>
    <t>182201</t>
  </si>
  <si>
    <t>182301</t>
  </si>
  <si>
    <t>182401</t>
  </si>
  <si>
    <t>182501</t>
  </si>
  <si>
    <t>182601</t>
  </si>
  <si>
    <t>182701</t>
  </si>
  <si>
    <t>182801</t>
  </si>
  <si>
    <t>182901</t>
  </si>
  <si>
    <t>183001</t>
  </si>
  <si>
    <t>183101</t>
  </si>
  <si>
    <t>183201</t>
  </si>
  <si>
    <t>183301</t>
  </si>
  <si>
    <t>183401</t>
  </si>
  <si>
    <t>183501</t>
  </si>
  <si>
    <t>TIPO_INFO</t>
  </si>
  <si>
    <t>RUN</t>
  </si>
  <si>
    <t>DV</t>
  </si>
  <si>
    <t>MES</t>
  </si>
  <si>
    <t>DA</t>
  </si>
  <si>
    <t>PP</t>
  </si>
  <si>
    <t>FA</t>
  </si>
  <si>
    <t>FL</t>
  </si>
  <si>
    <t>DC</t>
  </si>
  <si>
    <t>PSR</t>
  </si>
  <si>
    <t>REEMPLAZO</t>
  </si>
  <si>
    <t>CODIGO</t>
  </si>
  <si>
    <t>MINISTERIO</t>
  </si>
  <si>
    <t>NOMBRE SERVICIO</t>
  </si>
  <si>
    <t>NOMBRE PROGRAMA</t>
  </si>
  <si>
    <t>010101</t>
  </si>
  <si>
    <t>PRESIDENCIA DE LA REPÚBLICA</t>
  </si>
  <si>
    <t>Presidencia de la República</t>
  </si>
  <si>
    <t>020101</t>
  </si>
  <si>
    <t>CONGRESO NACIONAL</t>
  </si>
  <si>
    <t>Senado</t>
  </si>
  <si>
    <t>020201</t>
  </si>
  <si>
    <t>Cámara de Diputados</t>
  </si>
  <si>
    <t>020301</t>
  </si>
  <si>
    <t>Biblioteca del Congreso</t>
  </si>
  <si>
    <t>020401</t>
  </si>
  <si>
    <t>Consejo Resolutivo de Asignaciones Parlamentarias</t>
  </si>
  <si>
    <t>030101</t>
  </si>
  <si>
    <t>PODER JUDICIAL</t>
  </si>
  <si>
    <t>Poder Judicial</t>
  </si>
  <si>
    <t>030301</t>
  </si>
  <si>
    <t>Corporación Administrativa del Poder Judicial</t>
  </si>
  <si>
    <t>030401</t>
  </si>
  <si>
    <t>Academia Judicial</t>
  </si>
  <si>
    <t>040101</t>
  </si>
  <si>
    <t>CONTRALORÍA GENERAL DE LA REPÚBLICA</t>
  </si>
  <si>
    <t>Contraloría General de la República</t>
  </si>
  <si>
    <t>Red de Conectividad del Estado</t>
  </si>
  <si>
    <t>Fondo Social</t>
  </si>
  <si>
    <t>Servicio de Gobierno Interior</t>
  </si>
  <si>
    <t>Servicio Electoral</t>
  </si>
  <si>
    <t>Fortalecimiento de la Gestión Subnacional</t>
  </si>
  <si>
    <t>Agencia Nacional de Inteligencia</t>
  </si>
  <si>
    <t>050801</t>
  </si>
  <si>
    <t>Subsecretaría de Prevención del Delito</t>
  </si>
  <si>
    <t>050901</t>
  </si>
  <si>
    <t>051001</t>
  </si>
  <si>
    <t>Subsecretaría del Interior</t>
  </si>
  <si>
    <t>GOBIERNOS REGIONALES</t>
  </si>
  <si>
    <t>Gobierno Regional Región Metropolitana de Santiago</t>
  </si>
  <si>
    <t>060101</t>
  </si>
  <si>
    <t>MINISTERIO DE RELACIONES EXTERIORES</t>
  </si>
  <si>
    <t>Secretaría y Administración General y Servicio Exterior</t>
  </si>
  <si>
    <t>060301</t>
  </si>
  <si>
    <t>Dirección de Fronteras y Límites del Estado</t>
  </si>
  <si>
    <t>060401</t>
  </si>
  <si>
    <t>Instituto Antártico Chileno</t>
  </si>
  <si>
    <t>060501</t>
  </si>
  <si>
    <t>070101</t>
  </si>
  <si>
    <t>MINISTERIO DE ECONOMÍA, FOMENTO Y TURISMO</t>
  </si>
  <si>
    <t>Subsecretaría de Economía y Empresas de Menor Tamaño</t>
  </si>
  <si>
    <t>070107</t>
  </si>
  <si>
    <t>070201</t>
  </si>
  <si>
    <t>Servicio Nacional del Consumidor</t>
  </si>
  <si>
    <t>070301</t>
  </si>
  <si>
    <t>070401</t>
  </si>
  <si>
    <t>070601</t>
  </si>
  <si>
    <t>Corporación de Fomento de la Producción</t>
  </si>
  <si>
    <t>070701</t>
  </si>
  <si>
    <t>Instituto Nacional de Estadísticas</t>
  </si>
  <si>
    <t>070801</t>
  </si>
  <si>
    <t>Fiscalía Nacional Económica</t>
  </si>
  <si>
    <t>070901</t>
  </si>
  <si>
    <t>Servicio Nacional de Turismo</t>
  </si>
  <si>
    <t>071601</t>
  </si>
  <si>
    <t>Servicio de Cooperación Técnica</t>
  </si>
  <si>
    <t>071901</t>
  </si>
  <si>
    <t>Comité Innova Chile</t>
  </si>
  <si>
    <t>072101</t>
  </si>
  <si>
    <t>072301</t>
  </si>
  <si>
    <t>072401</t>
  </si>
  <si>
    <t>Subsecretaría de Turismo</t>
  </si>
  <si>
    <t>080101</t>
  </si>
  <si>
    <t>MINISTERIO DE HACIENDA</t>
  </si>
  <si>
    <t>Consejo de Auditoría Interna General de Gobierno</t>
  </si>
  <si>
    <t>080106</t>
  </si>
  <si>
    <t>080201</t>
  </si>
  <si>
    <t>Dirección de Presupuestos</t>
  </si>
  <si>
    <t>Servicio de Impuestos Internos</t>
  </si>
  <si>
    <t>Servicio Nacional de Aduanas</t>
  </si>
  <si>
    <t>Servicio de Tesorerías</t>
  </si>
  <si>
    <t>Dirección de Compras y Contratación Pública</t>
  </si>
  <si>
    <t>Dirección Nacional del Servicio Civil</t>
  </si>
  <si>
    <t>Unidad de Análisis Financiero</t>
  </si>
  <si>
    <t>Superintendencia de Casinos de Juego</t>
  </si>
  <si>
    <t>Consejo de Defensa del Estado</t>
  </si>
  <si>
    <t>MINISTERIO DE EDUCACIÓN</t>
  </si>
  <si>
    <t>Subsecretaría de Educación</t>
  </si>
  <si>
    <t>090103</t>
  </si>
  <si>
    <t>Mejoramiento de la Calidad de la Educación</t>
  </si>
  <si>
    <t>090104</t>
  </si>
  <si>
    <t>090111</t>
  </si>
  <si>
    <t>Recursos Educativos</t>
  </si>
  <si>
    <t>090120</t>
  </si>
  <si>
    <t>Subvenciones a los Establecimientos Educacionales</t>
  </si>
  <si>
    <t>090121</t>
  </si>
  <si>
    <t>Gestión de Subvenciones a Establecimientos Educacionales</t>
  </si>
  <si>
    <t>090901</t>
  </si>
  <si>
    <t>Junta Nacional de Auxilio Escolar y Becas</t>
  </si>
  <si>
    <t>090902</t>
  </si>
  <si>
    <t>Salud Escolar</t>
  </si>
  <si>
    <t>090903</t>
  </si>
  <si>
    <t>Becas y Asistencialidad Estudiantil</t>
  </si>
  <si>
    <t>091101</t>
  </si>
  <si>
    <t>Junta Nacional de Jardines Infantiles</t>
  </si>
  <si>
    <t>091102</t>
  </si>
  <si>
    <t>091301</t>
  </si>
  <si>
    <t>Consejo de Rectores</t>
  </si>
  <si>
    <t>091501</t>
  </si>
  <si>
    <t>Consejo Nacional de Educación</t>
  </si>
  <si>
    <t>Fondos Culturales y Artísticos</t>
  </si>
  <si>
    <t>100101</t>
  </si>
  <si>
    <t>100102</t>
  </si>
  <si>
    <t>100201</t>
  </si>
  <si>
    <t>100301</t>
  </si>
  <si>
    <t>Servicio Médico Legal</t>
  </si>
  <si>
    <t>100401</t>
  </si>
  <si>
    <t>Gendarmería de Chile</t>
  </si>
  <si>
    <t>100402</t>
  </si>
  <si>
    <t>Programas de Rehabilitación y Reinserción Social</t>
  </si>
  <si>
    <t>100701</t>
  </si>
  <si>
    <t>Servicio Nacional de Menores</t>
  </si>
  <si>
    <t>100702</t>
  </si>
  <si>
    <t>Programa de Administración Directa y Proyectos Nacionales</t>
  </si>
  <si>
    <t>100901</t>
  </si>
  <si>
    <t>Defensoría Penal Pública</t>
  </si>
  <si>
    <t>110101</t>
  </si>
  <si>
    <t>MINISTERIO DE DEFENSA NACIONAL</t>
  </si>
  <si>
    <t>Ejército de Chile</t>
  </si>
  <si>
    <t>110301</t>
  </si>
  <si>
    <t>110401</t>
  </si>
  <si>
    <t>110501</t>
  </si>
  <si>
    <t>Armada de Chile</t>
  </si>
  <si>
    <t>110701</t>
  </si>
  <si>
    <t>110801</t>
  </si>
  <si>
    <t>Dirección de Sanidad</t>
  </si>
  <si>
    <t>110901</t>
  </si>
  <si>
    <t>Fuerza Aérea de Chile</t>
  </si>
  <si>
    <t>111101</t>
  </si>
  <si>
    <t>Carabineros de Chile</t>
  </si>
  <si>
    <t>Hospital de Carabineros</t>
  </si>
  <si>
    <t>111801</t>
  </si>
  <si>
    <t>Dirección General de Movilización Nacional</t>
  </si>
  <si>
    <t>111901</t>
  </si>
  <si>
    <t>Instituto Geográfico Militar</t>
  </si>
  <si>
    <t>112001</t>
  </si>
  <si>
    <t>Servicio Hidrográfico y Oceanográfico de la Armada de Chile</t>
  </si>
  <si>
    <t>112101</t>
  </si>
  <si>
    <t>Dirección General de Aeronáutica Civil</t>
  </si>
  <si>
    <t>112201</t>
  </si>
  <si>
    <t>112301</t>
  </si>
  <si>
    <t>Subsecretaría para las Fuerzas Armadas</t>
  </si>
  <si>
    <t>112401</t>
  </si>
  <si>
    <t>Subsecretaría de Defensa</t>
  </si>
  <si>
    <t>112501</t>
  </si>
  <si>
    <t>Estado Mayor Conjunto</t>
  </si>
  <si>
    <t>MINISTERIO DE OBRAS PÚBLICAS</t>
  </si>
  <si>
    <t>Dirección de Arquitectura</t>
  </si>
  <si>
    <t>Dirección de Obras Hidráulicas</t>
  </si>
  <si>
    <t>Dirección de Vialidad</t>
  </si>
  <si>
    <t>Dirección de Obras Portuarias</t>
  </si>
  <si>
    <t>Dirección de Aeropuertos</t>
  </si>
  <si>
    <t>Dirección de Planeamiento</t>
  </si>
  <si>
    <t>Dirección General de Aguas</t>
  </si>
  <si>
    <t>Instituto Nacional de Hidráulica</t>
  </si>
  <si>
    <t>Superintendencia de Servicios Sanitarios</t>
  </si>
  <si>
    <t>MINISTERIO DE AGRICULTURA</t>
  </si>
  <si>
    <t>Subsecretaría de Agricultura</t>
  </si>
  <si>
    <t>Investigación e Innovación Tecnológica Silvoagropecuaria</t>
  </si>
  <si>
    <t>Oficina de Estudios y Políticas Agrarias</t>
  </si>
  <si>
    <t>Servicio Agrícola y Ganadero</t>
  </si>
  <si>
    <t>Inspecciones Exportaciones Silvoagropecuarias</t>
  </si>
  <si>
    <t>Programa Desarrollo Ganadero</t>
  </si>
  <si>
    <t>Vigilancia y Control Silvoagrícola</t>
  </si>
  <si>
    <t>Programa de Controles Fronterizos</t>
  </si>
  <si>
    <t>130408</t>
  </si>
  <si>
    <t>Programa Gestión y Conservación de Recursos Naturales Renovables</t>
  </si>
  <si>
    <t>Corporación Nacional Forestal</t>
  </si>
  <si>
    <t>Programa de Manejo del Fuego</t>
  </si>
  <si>
    <t>Áreas Silvestres Protegidas</t>
  </si>
  <si>
    <t>Gestión Forestal</t>
  </si>
  <si>
    <t>130506</t>
  </si>
  <si>
    <t>Programa de Arborización Urbana</t>
  </si>
  <si>
    <t>Comisión Nacional de Riego</t>
  </si>
  <si>
    <t>140101</t>
  </si>
  <si>
    <t>MINISTERIO DE BIENES NACIONALES</t>
  </si>
  <si>
    <t>Subsecretaría de Bienes Nacionales</t>
  </si>
  <si>
    <t>150101</t>
  </si>
  <si>
    <t>Subsecretaría del Trabajo</t>
  </si>
  <si>
    <t>150103</t>
  </si>
  <si>
    <t>Proempleo</t>
  </si>
  <si>
    <t>150201</t>
  </si>
  <si>
    <t>Dirección del Trabajo</t>
  </si>
  <si>
    <t>150301</t>
  </si>
  <si>
    <t>150401</t>
  </si>
  <si>
    <t>Dirección General de Crédito Prendario</t>
  </si>
  <si>
    <t>150501</t>
  </si>
  <si>
    <t>Servicio Nacional de Capacitación y Empleo</t>
  </si>
  <si>
    <t>150601</t>
  </si>
  <si>
    <t>Superintendencia de Seguridad Social</t>
  </si>
  <si>
    <t>150701</t>
  </si>
  <si>
    <t>Superintendencia de Pensiones</t>
  </si>
  <si>
    <t>150901</t>
  </si>
  <si>
    <t>151001</t>
  </si>
  <si>
    <t>Instituto de Seguridad Laboral</t>
  </si>
  <si>
    <t>151301</t>
  </si>
  <si>
    <t>151302</t>
  </si>
  <si>
    <t>Fondo de Medicina Curativa</t>
  </si>
  <si>
    <t>151401</t>
  </si>
  <si>
    <t>Dirección de Previsión de Carabineros de Chile</t>
  </si>
  <si>
    <t>160201</t>
  </si>
  <si>
    <t>MINISTERIO DE SALUD</t>
  </si>
  <si>
    <t>Fondo Nacional de Salud</t>
  </si>
  <si>
    <t>160202</t>
  </si>
  <si>
    <t>Programa de Atención Primaria</t>
  </si>
  <si>
    <t>160204</t>
  </si>
  <si>
    <t>Programa de Prestaciones Institucionales</t>
  </si>
  <si>
    <t>160401</t>
  </si>
  <si>
    <t>Instituto de Salud Pública de Chile</t>
  </si>
  <si>
    <t>160501</t>
  </si>
  <si>
    <t>160901</t>
  </si>
  <si>
    <t>Subsecretaría de Salud Pública</t>
  </si>
  <si>
    <t>161001</t>
  </si>
  <si>
    <t>Subsecretaría de Redes Asistenciales</t>
  </si>
  <si>
    <t>161002</t>
  </si>
  <si>
    <t>Inversión Sectorial de Salud</t>
  </si>
  <si>
    <t>161101</t>
  </si>
  <si>
    <t>Superintendencia de Salud</t>
  </si>
  <si>
    <t>162001</t>
  </si>
  <si>
    <t>162101</t>
  </si>
  <si>
    <t>162201</t>
  </si>
  <si>
    <t>Servicio de Salud Antofagasta</t>
  </si>
  <si>
    <t>162301</t>
  </si>
  <si>
    <t>Servicio de Salud Atacama</t>
  </si>
  <si>
    <t>162401</t>
  </si>
  <si>
    <t>Servicio de Salud Coquimbo</t>
  </si>
  <si>
    <t>162501</t>
  </si>
  <si>
    <t>162601</t>
  </si>
  <si>
    <t>Servicio de Salud Viña del Mar - Quillota</t>
  </si>
  <si>
    <t>162701</t>
  </si>
  <si>
    <t>Servicio de Salud Aconcagua</t>
  </si>
  <si>
    <t>162801</t>
  </si>
  <si>
    <t>162901</t>
  </si>
  <si>
    <t>Servicio de Salud Maule</t>
  </si>
  <si>
    <t>163001</t>
  </si>
  <si>
    <t>Servicio de Salud Ñuble</t>
  </si>
  <si>
    <t>163101</t>
  </si>
  <si>
    <t>Servicio de Salud Concepción</t>
  </si>
  <si>
    <t>163201</t>
  </si>
  <si>
    <t>Servicio de Salud Talcahuano</t>
  </si>
  <si>
    <t>163301</t>
  </si>
  <si>
    <t>163401</t>
  </si>
  <si>
    <t>Servicio de Salud Arauco</t>
  </si>
  <si>
    <t>163501</t>
  </si>
  <si>
    <t>Servicio de Salud Araucanía Norte</t>
  </si>
  <si>
    <t>163601</t>
  </si>
  <si>
    <t>Servicio de Salud Araucanía Sur</t>
  </si>
  <si>
    <t>163701</t>
  </si>
  <si>
    <t>163801</t>
  </si>
  <si>
    <t>Servicio de Salud Osorno</t>
  </si>
  <si>
    <t>163901</t>
  </si>
  <si>
    <t>Servicio de Salud del Reloncaví</t>
  </si>
  <si>
    <t>164001</t>
  </si>
  <si>
    <t>164101</t>
  </si>
  <si>
    <t>Servicio de Salud Magallanes</t>
  </si>
  <si>
    <t>164201</t>
  </si>
  <si>
    <t>Servicio de Salud Metropolitano Oriente</t>
  </si>
  <si>
    <t>164301</t>
  </si>
  <si>
    <t>Servicio de Salud Metropolitano Central</t>
  </si>
  <si>
    <t>164401</t>
  </si>
  <si>
    <t>Servicio de Salud Metropolitano Sur</t>
  </si>
  <si>
    <t>164501</t>
  </si>
  <si>
    <t>Servicio de Salud Metropolitano Norte</t>
  </si>
  <si>
    <t>164601</t>
  </si>
  <si>
    <t>Servicio de Salud Metropolitano Occidente</t>
  </si>
  <si>
    <t>164701</t>
  </si>
  <si>
    <t>164901</t>
  </si>
  <si>
    <t>Programa Contingencias Operacionales</t>
  </si>
  <si>
    <t>165101</t>
  </si>
  <si>
    <t>165201</t>
  </si>
  <si>
    <t>Centro de Referencia de Salud de Peñalolén Cordillera Oriente</t>
  </si>
  <si>
    <t>165301</t>
  </si>
  <si>
    <t>Servicio de Salud Chiloé</t>
  </si>
  <si>
    <t>170101</t>
  </si>
  <si>
    <t>MINISTERIO DE MINERÍA</t>
  </si>
  <si>
    <t>170102</t>
  </si>
  <si>
    <t>Fomento de la Pequeña y Mediana Minería</t>
  </si>
  <si>
    <t>170201</t>
  </si>
  <si>
    <t>Comisión Chilena del Cobre</t>
  </si>
  <si>
    <t>170301</t>
  </si>
  <si>
    <t>Servicio Nacional de Geología y Minería</t>
  </si>
  <si>
    <t>170302</t>
  </si>
  <si>
    <t>Red Nacional de Vigilancia Volcánica</t>
  </si>
  <si>
    <t>170303</t>
  </si>
  <si>
    <t>Plan Nacional de Geología</t>
  </si>
  <si>
    <t>170304</t>
  </si>
  <si>
    <t>Programa de Seguridad Minera</t>
  </si>
  <si>
    <t>MINISTERIO DE VIVIENDA Y URBANISMO</t>
  </si>
  <si>
    <t>Subsecretaría de Vivienda y Urbanismo</t>
  </si>
  <si>
    <t>Recuperación de Barrios</t>
  </si>
  <si>
    <t>Parque Metropolitano</t>
  </si>
  <si>
    <t>190101</t>
  </si>
  <si>
    <t>MINISTERIO DE TRANSPORTES Y TELECOMUNICACIONES</t>
  </si>
  <si>
    <t>Secretaría y Administración General de Transportes</t>
  </si>
  <si>
    <t>190103</t>
  </si>
  <si>
    <t>190104</t>
  </si>
  <si>
    <t>Unidad Operativa de Control de Tránsito</t>
  </si>
  <si>
    <t>190105</t>
  </si>
  <si>
    <t>190106</t>
  </si>
  <si>
    <t>190107</t>
  </si>
  <si>
    <t>Programa de Desarrollo Logístico</t>
  </si>
  <si>
    <t>190108</t>
  </si>
  <si>
    <t>Programa de Vialidad y Transporte Urbano: Sectra</t>
  </si>
  <si>
    <t>190201</t>
  </si>
  <si>
    <t>Subsecretaría de Telecomunicaciones</t>
  </si>
  <si>
    <t>190301</t>
  </si>
  <si>
    <t>Junta de Aeronáutica Civil</t>
  </si>
  <si>
    <t>200101</t>
  </si>
  <si>
    <t>MINISTERIO SECRETARÍA GENERAL DE GOBIERNO</t>
  </si>
  <si>
    <t>Secretaría General de Gobierno</t>
  </si>
  <si>
    <t>200201</t>
  </si>
  <si>
    <t>Consejo Nacional de Televisión</t>
  </si>
  <si>
    <t>Instituto Nacional de Deportes</t>
  </si>
  <si>
    <t>210201</t>
  </si>
  <si>
    <t>210501</t>
  </si>
  <si>
    <t>Instituto Nacional de la Juventud</t>
  </si>
  <si>
    <t>210601</t>
  </si>
  <si>
    <t>Corporación Nacional de Desarrollo Indígena</t>
  </si>
  <si>
    <t>210701</t>
  </si>
  <si>
    <t>Servicio Nacional de la Discapacidad</t>
  </si>
  <si>
    <t>210801</t>
  </si>
  <si>
    <t>Servicio Nacional del Adulto Mayor</t>
  </si>
  <si>
    <t>220101</t>
  </si>
  <si>
    <t>MINISTERIO SECRETARÍA GENERAL DE LA PRESIDENCIA DE LA REPÚBLICA</t>
  </si>
  <si>
    <t>Secretaría General de la Presidencia de la República</t>
  </si>
  <si>
    <t>230101</t>
  </si>
  <si>
    <t>MINISTERIO PÚBLICO</t>
  </si>
  <si>
    <t>Ministerio Público</t>
  </si>
  <si>
    <t>240101</t>
  </si>
  <si>
    <t>MINISTERIO DE ENERGÍA</t>
  </si>
  <si>
    <t>Subsecretaría de Energía</t>
  </si>
  <si>
    <t>240103</t>
  </si>
  <si>
    <t>240104</t>
  </si>
  <si>
    <t>Programa Energización Rural y Social</t>
  </si>
  <si>
    <t>240201</t>
  </si>
  <si>
    <t>Comisión Nacional de Energía</t>
  </si>
  <si>
    <t>240301</t>
  </si>
  <si>
    <t>Comisión Chilena de Energía Nuclear</t>
  </si>
  <si>
    <t>240401</t>
  </si>
  <si>
    <t>Superintendencia de Electricidad y Combustibles</t>
  </si>
  <si>
    <t>250101</t>
  </si>
  <si>
    <t>MINISTERIO DEL MEDIO AMBIENTE</t>
  </si>
  <si>
    <t>Subsecretaría del Medio Ambiente</t>
  </si>
  <si>
    <t>250201</t>
  </si>
  <si>
    <t>Servicio de Evaluación Ambiental</t>
  </si>
  <si>
    <t>250301</t>
  </si>
  <si>
    <t>Superintendencia del Medio Ambiente</t>
  </si>
  <si>
    <t>Validar DV</t>
  </si>
  <si>
    <t>Dirección General de Obras Públicas</t>
  </si>
  <si>
    <t>Dirección de Contabilidad y Finanzas</t>
  </si>
  <si>
    <t>053101</t>
  </si>
  <si>
    <t>053201</t>
  </si>
  <si>
    <t>053301</t>
  </si>
  <si>
    <t>Policía de Investigaciones de Chile</t>
  </si>
  <si>
    <t>220104</t>
  </si>
  <si>
    <t>NOMBRES</t>
  </si>
  <si>
    <t>051002</t>
  </si>
  <si>
    <t>051003</t>
  </si>
  <si>
    <t>Subsecretaría de Desarrollo Regional y Administrativo</t>
  </si>
  <si>
    <t>Instituto Nacional de Propiedad Industrial</t>
  </si>
  <si>
    <t>Instituto de Desarrollo Agropecuario</t>
  </si>
  <si>
    <t>Subsecretaría de Evaluación Social</t>
  </si>
  <si>
    <t>Subsecretaría de Servicios Sociales</t>
  </si>
  <si>
    <t>210101</t>
  </si>
  <si>
    <t>210901</t>
  </si>
  <si>
    <t>Descripción</t>
  </si>
  <si>
    <t>Código</t>
  </si>
  <si>
    <t>Enero</t>
  </si>
  <si>
    <t>01</t>
  </si>
  <si>
    <t>Febrero</t>
  </si>
  <si>
    <t>02</t>
  </si>
  <si>
    <t>Marzo</t>
  </si>
  <si>
    <t>03</t>
  </si>
  <si>
    <t>Abril</t>
  </si>
  <si>
    <t>04</t>
  </si>
  <si>
    <t>Mayo</t>
  </si>
  <si>
    <t>05</t>
  </si>
  <si>
    <t>Junio</t>
  </si>
  <si>
    <t>06</t>
  </si>
  <si>
    <t>Julio</t>
  </si>
  <si>
    <t>07</t>
  </si>
  <si>
    <t>Agosto</t>
  </si>
  <si>
    <t>08</t>
  </si>
  <si>
    <t>Septiembre</t>
  </si>
  <si>
    <t>09</t>
  </si>
  <si>
    <t>Octubre</t>
  </si>
  <si>
    <t>10</t>
  </si>
  <si>
    <t>Noviembre</t>
  </si>
  <si>
    <t>11</t>
  </si>
  <si>
    <t>Diciembre</t>
  </si>
  <si>
    <t>12</t>
  </si>
  <si>
    <t>090201</t>
  </si>
  <si>
    <t>090301</t>
  </si>
  <si>
    <t>Agencia de Calidad de la Educación</t>
  </si>
  <si>
    <t>TABLA N°15</t>
  </si>
  <si>
    <t>Mes</t>
  </si>
  <si>
    <t>TABLA N°04</t>
  </si>
  <si>
    <t>Sistema de Remuneraciones</t>
  </si>
  <si>
    <t>EUS D.L N°249, DE 1974.</t>
  </si>
  <si>
    <t>Ley N°19.664 (Servicios de Salud).</t>
  </si>
  <si>
    <t>Personal área salud, Ley N°15.076.</t>
  </si>
  <si>
    <t>Fiscalizadores D.L N°3.551, de 1981.</t>
  </si>
  <si>
    <t>Poder Judicial D.L N°3.058 de 1979.</t>
  </si>
  <si>
    <t>Congreso Nacional, Ley N°18.918.</t>
  </si>
  <si>
    <t>Ministerio Público, Ley N°19.640.</t>
  </si>
  <si>
    <t>Entidades D.L. N°1.953, art. 9°, de 1977.</t>
  </si>
  <si>
    <t>D.F.L. N° 29, N° 30 y N° 31, todos de 2001 (Establecimientos de Salud Experimentales).</t>
  </si>
  <si>
    <t>Escala de las FFAA y de Orden y Seguridad Pública (D.F.L. N°1/1997 y D.F.L. N°2/1968).</t>
  </si>
  <si>
    <t>Código del Trabajo.</t>
  </si>
  <si>
    <t>Honorarios a suma alzada</t>
  </si>
  <si>
    <t>TABLA N°06</t>
  </si>
  <si>
    <t>Estamento según Sistema de Remuneraciones</t>
  </si>
  <si>
    <t>Servicios afectos a EUS, DL 1953, FFAA, Código del trabajo, Poder Legislativo</t>
  </si>
  <si>
    <t>10-40-60-70</t>
  </si>
  <si>
    <t>Personal nombrado como Autoridad de Gobierno (Presidente, Ministros, Subsecretarios, Intendentes, etc.).</t>
  </si>
  <si>
    <t>AUT. DE GOB.</t>
  </si>
  <si>
    <t>Jefe Superior del Servicio informante.</t>
  </si>
  <si>
    <t>JEFE SUP. DE SERVICIO</t>
  </si>
  <si>
    <t>Personal nombrado o contratado para desempeñarse como Directivo.</t>
  </si>
  <si>
    <t>DIRECTIVO</t>
  </si>
  <si>
    <t>Personal nombrado o contratado para desempeñarse en funciones profesionales.</t>
  </si>
  <si>
    <t>PROFESIONAL</t>
  </si>
  <si>
    <t>Personal nombrado o contratado para desempeñarse en funciones técnicas.</t>
  </si>
  <si>
    <t>TÉCNICO</t>
  </si>
  <si>
    <t>Personal nombrado o contratado para desempeñarse en funciones administrativas.</t>
  </si>
  <si>
    <t>ADMINISTRATIVO</t>
  </si>
  <si>
    <t>Personal nombrado o contratado para desempeñarse en funciones auxiliares.</t>
  </si>
  <si>
    <t>AUXILIAR</t>
  </si>
  <si>
    <t>Personal afecto a leyes Nos. 15.076 y 19.664</t>
  </si>
  <si>
    <t>11-12</t>
  </si>
  <si>
    <t>Personal afecto a las leyes Nos. 15.076 y 19.664.</t>
  </si>
  <si>
    <t>PERSONAL MÉDICO</t>
  </si>
  <si>
    <t>Jefe Superior del Servicio informante (personal de la escala B-C).</t>
  </si>
  <si>
    <t>Personal de la escala B-C nombrado para desempeñarse como Directivo.</t>
  </si>
  <si>
    <t>Personal de la escala B-C nombrado o contratado para desempeñarse en funciones profesionales.</t>
  </si>
  <si>
    <t>Personal de la escala B-C nombrado o contratado para desempeñarse en funciones técnicas.</t>
  </si>
  <si>
    <t>Personal de la escala B-C nombrado o contratado para desempeñarse en funciones administrativas.</t>
  </si>
  <si>
    <t>Personal de la escala B-C nombrado o contratado para desempeñarse en funciones auxiliares.</t>
  </si>
  <si>
    <t>Profesionales funcionarios Escala A.</t>
  </si>
  <si>
    <t>Fiscalizadores</t>
  </si>
  <si>
    <t>Personal nombrado o contratado para desempeñarse en funciones fiscalizadoras.</t>
  </si>
  <si>
    <t>FISCALIZADOR</t>
  </si>
  <si>
    <t>Personal nombrado o contratado para desempeñarse en funciones de jefatura.</t>
  </si>
  <si>
    <t>JEFATURA</t>
  </si>
  <si>
    <t>Personal del Escalafón Superior.</t>
  </si>
  <si>
    <t>ESC. SUPERIOR</t>
  </si>
  <si>
    <t>Personal que se desempeña en el escalafón de Asistentes Sociales.</t>
  </si>
  <si>
    <t>ASISTENTES SOCIALES</t>
  </si>
  <si>
    <t>Personal del Escalafón de Empleados.</t>
  </si>
  <si>
    <t>ESC. EMPLEADOS</t>
  </si>
  <si>
    <t>Personal nombrado o contratado para desempeñarse como Fiscal.</t>
  </si>
  <si>
    <t>FISCAL</t>
  </si>
  <si>
    <t>Personal fuera de dotación de cualquier institución</t>
  </si>
  <si>
    <t>Personal cuya función se puede asimilar a la Directiva.</t>
  </si>
  <si>
    <t>Personal cuya función se puede asimilar a la profesional.</t>
  </si>
  <si>
    <t>Personal cuya función se puede asimilar a la fiscalizadora.</t>
  </si>
  <si>
    <t>Personal cuya función se puede asimilar a la técnica.</t>
  </si>
  <si>
    <t>Personal cuya función se puede asimilar a la de jefatura.</t>
  </si>
  <si>
    <t>Personal cuya función se puede asimilar a la administrativa.</t>
  </si>
  <si>
    <t>Personal cuya función se puede asimilar a la auxiliar.</t>
  </si>
  <si>
    <t>Personal cuya función se puede asimilar a la del personal médico.</t>
  </si>
  <si>
    <t>SIST_REM</t>
  </si>
  <si>
    <t>ESTAMENTO</t>
  </si>
  <si>
    <t>130409</t>
  </si>
  <si>
    <t>Laboratorios</t>
  </si>
  <si>
    <t>220105</t>
  </si>
  <si>
    <t>DCC</t>
  </si>
  <si>
    <t>NOMBRE DE SERVICIO</t>
  </si>
  <si>
    <t>050802</t>
  </si>
  <si>
    <t>Centros Regionales de Atención y Orientación a Víctimas</t>
  </si>
  <si>
    <t>051004</t>
  </si>
  <si>
    <t>Bomberos de Chile</t>
  </si>
  <si>
    <t>Subsecretaría de Pesca y Acuicultura</t>
  </si>
  <si>
    <t>Servicio Nacional de Pesca y Acuicultura</t>
  </si>
  <si>
    <t>Servicio de Registro Civil e Identificación</t>
  </si>
  <si>
    <t>Subsidio Nacional al Transporte Público</t>
  </si>
  <si>
    <t>210105</t>
  </si>
  <si>
    <t>Ingreso Ético Familiar y Sistema Chile Solidario</t>
  </si>
  <si>
    <t>Mujer y Trabajo</t>
  </si>
  <si>
    <t>240105</t>
  </si>
  <si>
    <t>Plan de Acción de Eficiencia Energética</t>
  </si>
  <si>
    <t>260101</t>
  </si>
  <si>
    <t>MINISTERIO DEL DEPORTE</t>
  </si>
  <si>
    <t>Subsecretaría del Deporte</t>
  </si>
  <si>
    <t>260201</t>
  </si>
  <si>
    <t>260202</t>
  </si>
  <si>
    <t>SEXO</t>
  </si>
  <si>
    <t>MA</t>
  </si>
  <si>
    <t>030102</t>
  </si>
  <si>
    <t>050505</t>
  </si>
  <si>
    <t>Transferencias a Gobiernos Regionales</t>
  </si>
  <si>
    <t>072501</t>
  </si>
  <si>
    <t>Superintendencia de Insolvencia y Reemprendimiento</t>
  </si>
  <si>
    <t>Fortalecimiento de la Educación Escolar Pública</t>
  </si>
  <si>
    <t>Superintendencia de Educación</t>
  </si>
  <si>
    <t>Organismos de Salud del Ejército</t>
  </si>
  <si>
    <t>Organismos de Industria Militar</t>
  </si>
  <si>
    <t>140103</t>
  </si>
  <si>
    <t>Regularización de la Propiedad Raíz</t>
  </si>
  <si>
    <t>140104</t>
  </si>
  <si>
    <t>Administración de Bienes</t>
  </si>
  <si>
    <t>140105</t>
  </si>
  <si>
    <t>Catastro</t>
  </si>
  <si>
    <t>Subsecretaría de Previsión Social</t>
  </si>
  <si>
    <t>Instituto de Previsión Social</t>
  </si>
  <si>
    <t>Caja de Previsión de la Defensa Nacional</t>
  </si>
  <si>
    <t>Servicio de Salud Valparaíso - San Antonio</t>
  </si>
  <si>
    <t>Fondo de Solidaridad e Inversión Social</t>
  </si>
  <si>
    <t>Fondo Nacional para el Fomento del Deporte</t>
  </si>
  <si>
    <t>090401</t>
  </si>
  <si>
    <t>Subsecretaría de Educación Parvularia</t>
  </si>
  <si>
    <t>270101</t>
  </si>
  <si>
    <t>MINISTERIO DE LA MUJER Y LA EQUIDAD DE GÉNERO</t>
  </si>
  <si>
    <t>Subsecretaría de la Mujer y la Equidad de Género</t>
  </si>
  <si>
    <t>270201</t>
  </si>
  <si>
    <t>270202</t>
  </si>
  <si>
    <t>270203</t>
  </si>
  <si>
    <t>MATRIZ BASE</t>
  </si>
  <si>
    <t>Matriz Base</t>
  </si>
  <si>
    <t>D</t>
  </si>
  <si>
    <t>H</t>
  </si>
  <si>
    <t>S</t>
  </si>
  <si>
    <t>C</t>
  </si>
  <si>
    <t>TABLA N°27</t>
  </si>
  <si>
    <t>Persona con un cargo en la dotación del servicio, en funciones a la fecha de corte del informe, que fue declarada en la matriz D correspondiente.</t>
  </si>
  <si>
    <t>Persona que desempeña una suplencia o reemplazo fuera de dotación, y se encuentra en funciones a la fecha de corte del informe, que fue declarada en la matriz S correspondiente.</t>
  </si>
  <si>
    <t>Persona que desempeña otro cargo fuera de dotación y se encuentra en funciones a la fecha de corte del informe, que fue declarada en la matriz H correspondiente.</t>
  </si>
  <si>
    <t>Persona que desempeñó un cargo de la dotación o fuera de dotación y que cesó durante el período informado, siendo declarada en la matriz C correspondiente</t>
  </si>
  <si>
    <t>Persona que se desempeña o desempeñó en comisión de servicio en la institución informante durante el período.</t>
  </si>
  <si>
    <t>CS</t>
  </si>
  <si>
    <t>Persona que durante el período informado guardó reserva de su cargo titular, para desempeñarse en otro cargo fuera de la institución informante, según situación a la fecha de cierre del informe.</t>
  </si>
  <si>
    <t>CR</t>
  </si>
  <si>
    <t>070600_4002</t>
  </si>
  <si>
    <t>070600_4008</t>
  </si>
  <si>
    <t>070600_4014</t>
  </si>
  <si>
    <t>070600_1400</t>
  </si>
  <si>
    <r>
      <rPr>
        <b/>
        <sz val="10"/>
        <color indexed="12"/>
        <rFont val="Calibri"/>
        <family val="2"/>
      </rPr>
      <t>Formato Texto</t>
    </r>
    <r>
      <rPr>
        <sz val="10"/>
        <rFont val="Calibri"/>
        <family val="2"/>
      </rPr>
      <t xml:space="preserve">
(Copiar U y pegar aquí como valores, luego copiar esta columna completa y pegar en columna B desde la Celda 2)</t>
    </r>
  </si>
  <si>
    <r>
      <rPr>
        <sz val="10"/>
        <rFont val="Calibri"/>
        <family val="2"/>
      </rPr>
      <t>Calcular</t>
    </r>
    <r>
      <rPr>
        <b/>
        <sz val="10"/>
        <rFont val="Calibri"/>
        <family val="2"/>
      </rPr>
      <t xml:space="preserve">
VALOR DV
</t>
    </r>
    <r>
      <rPr>
        <sz val="10"/>
        <rFont val="Calibri"/>
        <family val="2"/>
      </rPr>
      <t>Según RUN Ingresado</t>
    </r>
  </si>
  <si>
    <t>100601</t>
  </si>
  <si>
    <t>Subsecretaría de Derechos Humanos</t>
  </si>
  <si>
    <t>Servicio Nacional de la Mujer y la Equidad de Género</t>
  </si>
  <si>
    <t>280101</t>
  </si>
  <si>
    <t>Profesionales de la Educación, Ley N°19.070</t>
  </si>
  <si>
    <t>Asistentes de la Educación, Ley 19.464</t>
  </si>
  <si>
    <t>Unidades de Apoyo a Tribunales</t>
  </si>
  <si>
    <t>Gobierno Regional Región Ñuble</t>
  </si>
  <si>
    <t>070702</t>
  </si>
  <si>
    <t>070903</t>
  </si>
  <si>
    <t>Agencia de Promoción de la Inversión Extranjera</t>
  </si>
  <si>
    <t>080108</t>
  </si>
  <si>
    <t>080109</t>
  </si>
  <si>
    <t>Programa Exportación de Servicios</t>
  </si>
  <si>
    <t>Desarrollo Profesional Docente y Directivo</t>
  </si>
  <si>
    <t>Dirección de Educación Pública</t>
  </si>
  <si>
    <t>Apoyo a la Implementación de los Servicios Locales de Educación</t>
  </si>
  <si>
    <t>Programa de Concesiones Ministerio de Justicia</t>
  </si>
  <si>
    <t>Gobierno Digital</t>
  </si>
  <si>
    <t>290101</t>
  </si>
  <si>
    <t>Subsecretaría de las Culturas y las Artes</t>
  </si>
  <si>
    <t>290102</t>
  </si>
  <si>
    <t>290201</t>
  </si>
  <si>
    <t>Subsecretaría del Patrimonio Cultural</t>
  </si>
  <si>
    <t>290301</t>
  </si>
  <si>
    <t>Servicio Nacional del Patrimonio Cultural</t>
  </si>
  <si>
    <t>290302</t>
  </si>
  <si>
    <t>290303</t>
  </si>
  <si>
    <t>Consejo de Monumentos Nacionales</t>
  </si>
  <si>
    <t>090101</t>
  </si>
  <si>
    <t>091701</t>
  </si>
  <si>
    <t>091702</t>
  </si>
  <si>
    <t>091703</t>
  </si>
  <si>
    <t>080107</t>
  </si>
  <si>
    <t>083101</t>
  </si>
  <si>
    <t>Comisión para el Mercado Financiero</t>
  </si>
  <si>
    <t>211001</t>
  </si>
  <si>
    <t>211002</t>
  </si>
  <si>
    <t>Personal nombrado o contratado para desempeñarse en funciones profesores</t>
  </si>
  <si>
    <t>PROFESOR</t>
  </si>
  <si>
    <t>Personal nombrado o contratado para desempeñarse en funciones técnicos</t>
  </si>
  <si>
    <t xml:space="preserve">Profesor </t>
  </si>
  <si>
    <t>PROF_PED</t>
  </si>
  <si>
    <t>Tecnico</t>
  </si>
  <si>
    <t>TEC_PED</t>
  </si>
  <si>
    <t>Sistema de servicios locales</t>
  </si>
  <si>
    <t>MINISTERIO DEL INTERIOR Y SEGURIDAD PÚBLICA</t>
  </si>
  <si>
    <t>Programas de Desarrollo Local</t>
  </si>
  <si>
    <t>Gobierno Regional Región de Tarapacá</t>
  </si>
  <si>
    <t>Gobierno Regional Región de Antofagasta</t>
  </si>
  <si>
    <t>Gobierno Regional Región de Atacama</t>
  </si>
  <si>
    <t>Gobierno Regional Región de Coquimbo</t>
  </si>
  <si>
    <t>Gobierno Regional Región de Valparaíso</t>
  </si>
  <si>
    <t>Gobierno Regional Región del Maule</t>
  </si>
  <si>
    <t>Gobierno Regional Región del Biobío</t>
  </si>
  <si>
    <t>Gobierno Regional Región de la Araucanía</t>
  </si>
  <si>
    <t>Gobierno Regional Región de Los Lagos</t>
  </si>
  <si>
    <t>Gobierno Regional Región de Aysén del General Carlos Ibañez del Campo</t>
  </si>
  <si>
    <t>Gobierno Regional Región de Magallanes y la Antártica Chilena</t>
  </si>
  <si>
    <t>Gobierno Regional Región de Los Ríos</t>
  </si>
  <si>
    <t>Gobierno Regional Región de Arica y Parinacota</t>
  </si>
  <si>
    <t>060601</t>
  </si>
  <si>
    <t>060701</t>
  </si>
  <si>
    <t>Comité Desarrollo Productivo Regional de Antofagasta</t>
  </si>
  <si>
    <t>Comité Desarrollo Productivo Regional de Biobío</t>
  </si>
  <si>
    <t>Comité Desarrollo Productivo Regional de Los Rios</t>
  </si>
  <si>
    <t>Comité Agencia de Fomento de la Producción Sustentable</t>
  </si>
  <si>
    <t>Programa Censos</t>
  </si>
  <si>
    <t>072601</t>
  </si>
  <si>
    <t>Unidad Administradora de los Tribunales Tributarios y Aduaneros</t>
  </si>
  <si>
    <t>080202</t>
  </si>
  <si>
    <t>Sistema de Gestión Financiera del Estado</t>
  </si>
  <si>
    <t>099001</t>
  </si>
  <si>
    <t>099101</t>
  </si>
  <si>
    <t>Superintendencia de Educación Superior</t>
  </si>
  <si>
    <t>MINISTERIO DE JUSTICIA Y DERECHOS HUMANOS</t>
  </si>
  <si>
    <t>Dirección General del Territorio Marítimo</t>
  </si>
  <si>
    <t>120301</t>
  </si>
  <si>
    <t>Dirección General de Concesiones de Obras Públicas</t>
  </si>
  <si>
    <t>Asentamientos Precarios</t>
  </si>
  <si>
    <t>Serviu Región de Tarapacá</t>
  </si>
  <si>
    <t>Serviu Región de Antofagasta</t>
  </si>
  <si>
    <t>Serviu Región de Atacama</t>
  </si>
  <si>
    <t>Serviu Región de Coquimbo</t>
  </si>
  <si>
    <t>Serviu Región de Valparaíso</t>
  </si>
  <si>
    <t>Serviu Región del Libertador General Bernardo O'Higgins</t>
  </si>
  <si>
    <t>Serviu Región del Maule</t>
  </si>
  <si>
    <t>Serviu Región del Biobío</t>
  </si>
  <si>
    <t>Serviu Región de la Araucanía</t>
  </si>
  <si>
    <t>Serviu Región de Los Lagos</t>
  </si>
  <si>
    <t>Serviu Región Metropolitana de Santiago</t>
  </si>
  <si>
    <t>Serviu Región de Los Ríos</t>
  </si>
  <si>
    <t>Serviu Región de Arica y Parinacota</t>
  </si>
  <si>
    <t>183601</t>
  </si>
  <si>
    <t>Subsecretaría de la Niñez</t>
  </si>
  <si>
    <t>300101</t>
  </si>
  <si>
    <t>MINISTERIO DE CIENCIA, TECNOLOGÍA, CONOCIMIENTO E INNOVACIÓN</t>
  </si>
  <si>
    <t>099002</t>
  </si>
  <si>
    <t>099003</t>
  </si>
  <si>
    <t>Educación Superior</t>
  </si>
  <si>
    <t>300102</t>
  </si>
  <si>
    <t>300201</t>
  </si>
  <si>
    <t>Agencia Nacional de Investigación y Desarrollo</t>
  </si>
  <si>
    <t>300202</t>
  </si>
  <si>
    <t>170301_1</t>
  </si>
  <si>
    <t xml:space="preserve">Propiedad Minera </t>
  </si>
  <si>
    <t>170301_2</t>
  </si>
  <si>
    <t xml:space="preserve">Cierre Faenas y Gestión Ambiental </t>
  </si>
  <si>
    <t>170301_3</t>
  </si>
  <si>
    <t xml:space="preserve">Geología Aplicada </t>
  </si>
  <si>
    <t>170301_4</t>
  </si>
  <si>
    <t xml:space="preserve">Laboratorio </t>
  </si>
  <si>
    <t>170301_5</t>
  </si>
  <si>
    <t xml:space="preserve">Depósitos de Relaves </t>
  </si>
  <si>
    <t>Personal nombrado o contratado para desempeñarse como Educador de Párvulo en jardines infantiles dependientes de los SLE</t>
  </si>
  <si>
    <t>Personal nombrado o contratado para desempeñarse como técnico en párvulo en jardines infantiles dependientes de los SLE</t>
  </si>
  <si>
    <t>Personal nombrado o contratado para desempeñarse como profesionales de gestion en jardines infantiles dependientes de la JUNJI</t>
  </si>
  <si>
    <t>PROF_GESTION</t>
  </si>
  <si>
    <t>Personal nombrado o contratado para desempeñarse como profesionales encargados de supervision en jardines infantiles dependientes de la JUNJI</t>
  </si>
  <si>
    <t>PROF_SUPER</t>
  </si>
  <si>
    <t>13</t>
  </si>
  <si>
    <t>Año anterior</t>
  </si>
  <si>
    <t>020402</t>
  </si>
  <si>
    <t>112402</t>
  </si>
  <si>
    <t>160205</t>
  </si>
  <si>
    <t>Servicio Nacional de Geología y Minería - Propiedad Minera</t>
  </si>
  <si>
    <t xml:space="preserve">Servicio Nacional de Geología y Minería - Cierre Faenas y Gestión Ambiental </t>
  </si>
  <si>
    <t xml:space="preserve">Servicio Nacional de Geología y Minería - Geología Aplicada </t>
  </si>
  <si>
    <t xml:space="preserve">Servicio Nacional de Geología y Minería - Laboratorio </t>
  </si>
  <si>
    <t xml:space="preserve">Servicio Nacional de Geología y Minería - Depósitos de Relaves </t>
  </si>
  <si>
    <t>Laboratorio de Gobierno</t>
  </si>
  <si>
    <t>300103</t>
  </si>
  <si>
    <t>Secretaría Ejecutiva Consejo Nacional de CTCI</t>
  </si>
  <si>
    <t>Defensoría del Contribuyente</t>
  </si>
  <si>
    <t>211101</t>
  </si>
  <si>
    <t>Servicio Nacional de Protección Especializada a la Niñez y Adolescencia</t>
  </si>
  <si>
    <t>300203</t>
  </si>
  <si>
    <t>Capacidades Tecnológicas</t>
  </si>
  <si>
    <t>Formación y Perfeccionamiento Policial</t>
  </si>
  <si>
    <t>053501</t>
  </si>
  <si>
    <t>Servicio Nacional de Migraciones</t>
  </si>
  <si>
    <t>080111</t>
  </si>
  <si>
    <t>210203</t>
  </si>
  <si>
    <t>210204</t>
  </si>
  <si>
    <t>211102</t>
  </si>
  <si>
    <t>290304</t>
  </si>
  <si>
    <t>Subsecretaría de Ciencia, Tecnología, Conocimiento e Innovación</t>
  </si>
  <si>
    <t>Servicio de Salud Arica y Parinacota</t>
  </si>
  <si>
    <t>Servicio de Salud Tarapacá</t>
  </si>
  <si>
    <t>Servicio de Salud Aysén</t>
  </si>
  <si>
    <t>310101_61</t>
  </si>
  <si>
    <t>310101_62</t>
  </si>
  <si>
    <t>310101_63</t>
  </si>
  <si>
    <t>310101_64</t>
  </si>
  <si>
    <t>310101_65</t>
  </si>
  <si>
    <t>310101_66</t>
  </si>
  <si>
    <t>Gobierno Regional Región del Libertador General Bernardo O’Higgins</t>
  </si>
  <si>
    <t>310101_67</t>
  </si>
  <si>
    <t>310101_68</t>
  </si>
  <si>
    <t>310101_69</t>
  </si>
  <si>
    <t>310101_70</t>
  </si>
  <si>
    <t>310101_71</t>
  </si>
  <si>
    <t>310101_72</t>
  </si>
  <si>
    <t>310101_73</t>
  </si>
  <si>
    <t>310101_74</t>
  </si>
  <si>
    <t>310101_75</t>
  </si>
  <si>
    <t>310101_76</t>
  </si>
  <si>
    <t>070606</t>
  </si>
  <si>
    <t>070607</t>
  </si>
  <si>
    <t>Inversión y Financiamiento</t>
  </si>
  <si>
    <t>Desarrollo Productivo Sostenible</t>
  </si>
  <si>
    <t>Servicio Nacional de Reinserción Social Juvenil</t>
  </si>
  <si>
    <t>101001</t>
  </si>
  <si>
    <t>070600_4074</t>
  </si>
  <si>
    <t>240106</t>
  </si>
  <si>
    <t>Transición Energética Justa</t>
  </si>
  <si>
    <t>250102</t>
  </si>
  <si>
    <t>Adaptación y Mitigación para el Cambio Climático</t>
  </si>
  <si>
    <t>270102</t>
  </si>
  <si>
    <t>020101_1</t>
  </si>
  <si>
    <t>020101_2</t>
  </si>
  <si>
    <t>Comité de Auditoría Parlamentaria</t>
  </si>
  <si>
    <t>Servicio Nacional de Prevención y Respuesta Ante Desastres</t>
  </si>
  <si>
    <t>Servicio Nacional para Prevención y Rehabilitación Consumo de Drogas y</t>
  </si>
  <si>
    <t>Alcohol</t>
  </si>
  <si>
    <t>053102</t>
  </si>
  <si>
    <t>Agencia Chilena de Cooperación Internacional para el Desarrollo</t>
  </si>
  <si>
    <t>Subsecretaría de Relaciones Económicas Internacionales</t>
  </si>
  <si>
    <t>Dirección General de Promoción de Exportaciones</t>
  </si>
  <si>
    <t>Fondo de Innovación para la Competitividad - Emprendimiento</t>
  </si>
  <si>
    <t>070113</t>
  </si>
  <si>
    <t>070703</t>
  </si>
  <si>
    <t>Encuestas Externas</t>
  </si>
  <si>
    <t>Programa de Atracción Turística</t>
  </si>
  <si>
    <t>Instituto Nacional Desarrollo Sustentable Pesca Artesanal y Acuicultura</t>
  </si>
  <si>
    <t>Secretaría y Administración General</t>
  </si>
  <si>
    <t>Sistema Integrado de Comercio Exterior</t>
  </si>
  <si>
    <t>Secretaría de Modernización del Estado</t>
  </si>
  <si>
    <t>083301</t>
  </si>
  <si>
    <t>Programas Alternativos de Enseñanza Pre-escolar</t>
  </si>
  <si>
    <t>Subsecretaría de Educación Superior</t>
  </si>
  <si>
    <t>Fortalecimiento de la Educación Superior Pública</t>
  </si>
  <si>
    <t>101002</t>
  </si>
  <si>
    <t>Centros de Reinserción Social Juvenil de Administración Directa</t>
  </si>
  <si>
    <t>110902</t>
  </si>
  <si>
    <t>Programa Fidae</t>
  </si>
  <si>
    <t>Organismos de Salud de la Fach</t>
  </si>
  <si>
    <t>Servicio Aerofotogramétrico de la Fach</t>
  </si>
  <si>
    <t>Academia Nacional de Estudios Políticos y Estratégicos</t>
  </si>
  <si>
    <t>120209</t>
  </si>
  <si>
    <t>120210</t>
  </si>
  <si>
    <t>Fiscalía Ministerio de Obras Públicas</t>
  </si>
  <si>
    <t>Subdirección de Servicios Sanitarios Rurales</t>
  </si>
  <si>
    <t>120213</t>
  </si>
  <si>
    <t>120214</t>
  </si>
  <si>
    <t>Infraestructura para el Buen Vivir</t>
  </si>
  <si>
    <t>120223</t>
  </si>
  <si>
    <t>Administración de Infraestructuras - Dirección de Obras Hidráulicas</t>
  </si>
  <si>
    <t>120224</t>
  </si>
  <si>
    <t>Administración de Infraestructuras - Dirección de Vialidad</t>
  </si>
  <si>
    <t>120234</t>
  </si>
  <si>
    <t>Conservaciones por Administración Directa - Dirección de Vialidad</t>
  </si>
  <si>
    <t>120237</t>
  </si>
  <si>
    <t>Conservaciones por Administración Directa - Dirección de Aeropuertos</t>
  </si>
  <si>
    <t>120402</t>
  </si>
  <si>
    <t>Administración de Infraestructuras - Dirección General de Aguas</t>
  </si>
  <si>
    <t>MINISTERIO DEL TRABAJO Y PREVISIÓN SOCIAL</t>
  </si>
  <si>
    <t>150504</t>
  </si>
  <si>
    <t>Servicio Nacional de Capacitación y Empleo - Empleo</t>
  </si>
  <si>
    <t>Financiamiento Hospitales por Grupo Relacionado de Diagnóstico</t>
  </si>
  <si>
    <t>Central de Abastecimiento del Sistema Nacional de Servicios de Salud</t>
  </si>
  <si>
    <t>Servicio de Salud O'Higgins</t>
  </si>
  <si>
    <t>Servicio de Salud Bíobío</t>
  </si>
  <si>
    <t>Servicio de Salud Los Ríos</t>
  </si>
  <si>
    <t>Servicio de Salud Metropolitano Sur-oriente</t>
  </si>
  <si>
    <t>Centro de Referencia de Salud de Maipú</t>
  </si>
  <si>
    <t>180106</t>
  </si>
  <si>
    <t>Plan de Emergencia Habitacional</t>
  </si>
  <si>
    <t>Serviu Región de Aysén del General Carlos Ibáñez del Campo</t>
  </si>
  <si>
    <t>Serviu Región de Magallanes y de la Antártica Chilena</t>
  </si>
  <si>
    <t>Serviu Región de Ñuble</t>
  </si>
  <si>
    <t>Red Movilidad</t>
  </si>
  <si>
    <t>Fiscalización y Centro Automatizado de Infracciones</t>
  </si>
  <si>
    <t>190109</t>
  </si>
  <si>
    <t>Seguridad y Centro de Control Vehicular</t>
  </si>
  <si>
    <t>MINISTERIO DE DESARROLLO SOCIAL Y FAMILIA</t>
  </si>
  <si>
    <t>210108</t>
  </si>
  <si>
    <t>Sistema Nacional de Cuidados</t>
  </si>
  <si>
    <t>Programas de Generación de Ingresos Autónomos</t>
  </si>
  <si>
    <t>Programas de Acompañamiento Familiar y Comunitario</t>
  </si>
  <si>
    <t>Sistema de Protección Integral a la Infancia</t>
  </si>
  <si>
    <t>Programas de Cuidado Alternativo de Administracion Directa</t>
  </si>
  <si>
    <t>220109</t>
  </si>
  <si>
    <t>Plan Buen Vivir</t>
  </si>
  <si>
    <t>220110</t>
  </si>
  <si>
    <t>Comisión para la Paz y el Entendimiento</t>
  </si>
  <si>
    <t>Apoyo al Desarrollo de Energías Renovables No Convencionales</t>
  </si>
  <si>
    <t>260203</t>
  </si>
  <si>
    <t>Gestión de Recintos Deportivos</t>
  </si>
  <si>
    <t>260204</t>
  </si>
  <si>
    <t>Deporte y Participación Social</t>
  </si>
  <si>
    <t>260205</t>
  </si>
  <si>
    <t>Crecer en Movimiento</t>
  </si>
  <si>
    <t>Fondo para la Igualdad</t>
  </si>
  <si>
    <t>Prevención y Atención de Violencia Contra las Mujeres</t>
  </si>
  <si>
    <t>MINISTERIO DE LAS CULTURAS, LAS ARTES Y EL PATRIMONIO</t>
  </si>
  <si>
    <t>290103</t>
  </si>
  <si>
    <t>Instituciones Colaboradoras en el Acceso al Arte y la Cultura</t>
  </si>
  <si>
    <t>290104</t>
  </si>
  <si>
    <t>Fomento a las Organizaciones y al Desarrollo Cultural</t>
  </si>
  <si>
    <t>290105</t>
  </si>
  <si>
    <t>Formación Artística Temprana</t>
  </si>
  <si>
    <t>Red de Bibliotecas Públicas</t>
  </si>
  <si>
    <t>Museos Nacionales y Regionales</t>
  </si>
  <si>
    <t>290305</t>
  </si>
  <si>
    <t>Fomento del Acceso al Patrimonio y Apoyo a Organizaciones Patrimoniales</t>
  </si>
  <si>
    <t>Fondo de Innovación, Ciencia y Tecnología</t>
  </si>
  <si>
    <t>Iniciativa Científica Milenio</t>
  </si>
  <si>
    <t>500101</t>
  </si>
  <si>
    <t>TESORO PÚBLICO</t>
  </si>
  <si>
    <t>FISCO</t>
  </si>
  <si>
    <t>Ingresos Generales de la Nación</t>
  </si>
  <si>
    <t>500102</t>
  </si>
  <si>
    <t>Subsidios</t>
  </si>
  <si>
    <t>500103</t>
  </si>
  <si>
    <t>Operaciones Complementarias</t>
  </si>
  <si>
    <t>500104</t>
  </si>
  <si>
    <t>Servicio de la Deuda Pública</t>
  </si>
  <si>
    <t>500105</t>
  </si>
  <si>
    <t>Aporte Fiscal Libre</t>
  </si>
  <si>
    <t>500106</t>
  </si>
  <si>
    <t>Fondo de Reserva de Pensiones</t>
  </si>
  <si>
    <t>500107</t>
  </si>
  <si>
    <t>Fondo de Estabilización Económica y Social</t>
  </si>
  <si>
    <t>500108</t>
  </si>
  <si>
    <t>Fondo para la Educación</t>
  </si>
  <si>
    <t>500109</t>
  </si>
  <si>
    <t>Fondo de Apoyo Regional</t>
  </si>
  <si>
    <t>500110</t>
  </si>
  <si>
    <t>Fondo para Diagnósticos y Tratamientos de Alto Costo</t>
  </si>
  <si>
    <t>500111</t>
  </si>
  <si>
    <t>Empresas y Sociedades del Estado</t>
  </si>
  <si>
    <t>500112</t>
  </si>
  <si>
    <t>Fondo de Contingencia Estratégico</t>
  </si>
  <si>
    <t>053601</t>
  </si>
  <si>
    <t>Agencia Nacional de Ciberseguridad</t>
  </si>
  <si>
    <t>151101</t>
  </si>
  <si>
    <t>Servicio de Biodiversidad y Áreas Protegidas</t>
  </si>
  <si>
    <t>250401</t>
  </si>
  <si>
    <t>APELLIDO_1</t>
  </si>
  <si>
    <t>APELLIDO_2</t>
  </si>
  <si>
    <t>130507</t>
  </si>
  <si>
    <t>Programas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</si>
</sst>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Lucida Sans Unicode"/>
      <family val="2"/>
    </font>
    <font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entury Gothic"/>
      <family val="2"/>
    </font>
    <font>
      <b/>
      <sz val="10"/>
      <color rgb="FF0000CC"/>
      <name val="Calibri"/>
      <family val="2"/>
    </font>
    <font>
      <sz val="10"/>
      <name val="Calibri"/>
      <family val="2"/>
    </font>
    <font>
      <b/>
      <sz val="10"/>
      <color indexed="12"/>
      <name val="Calibri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entury Gothic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6" fillId="0" borderId="0" xfId="0" applyFont="1"/>
    <xf numFmtId="0" fontId="8" fillId="0" borderId="3" xfId="0" applyFont="1" applyBorder="1" applyAlignment="1">
      <alignment horizontal="justify" vertical="top" wrapText="1"/>
    </xf>
    <xf numFmtId="0" fontId="8" fillId="3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49" fontId="6" fillId="3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3" xfId="5" applyFont="1" applyBorder="1" applyAlignment="1">
      <alignment vertical="center"/>
    </xf>
    <xf numFmtId="0" fontId="8" fillId="3" borderId="4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0" borderId="3" xfId="5" applyFont="1" applyBorder="1" applyAlignment="1">
      <alignment vertical="center"/>
    </xf>
    <xf numFmtId="0" fontId="8" fillId="0" borderId="0" xfId="5" applyFont="1" applyAlignment="1">
      <alignment horizontal="justify" vertical="center"/>
    </xf>
    <xf numFmtId="0" fontId="4" fillId="0" borderId="0" xfId="5" applyAlignment="1">
      <alignment vertical="center"/>
    </xf>
    <xf numFmtId="0" fontId="8" fillId="2" borderId="1" xfId="5" applyFont="1" applyFill="1" applyBorder="1" applyAlignment="1">
      <alignment vertical="center" wrapText="1"/>
    </xf>
    <xf numFmtId="0" fontId="8" fillId="2" borderId="5" xfId="5" applyFont="1" applyFill="1" applyBorder="1" applyAlignment="1">
      <alignment vertical="center" wrapText="1"/>
    </xf>
    <xf numFmtId="0" fontId="6" fillId="0" borderId="6" xfId="5" applyFont="1" applyBorder="1" applyAlignment="1">
      <alignment vertical="center" wrapText="1"/>
    </xf>
    <xf numFmtId="0" fontId="6" fillId="0" borderId="3" xfId="5" applyFont="1" applyBorder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justify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8" fillId="6" borderId="0" xfId="2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21" fillId="0" borderId="5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0" fillId="0" borderId="0" xfId="0" applyFont="1"/>
    <xf numFmtId="0" fontId="6" fillId="0" borderId="5" xfId="0" applyFont="1" applyBorder="1" applyAlignment="1">
      <alignment horizontal="justify" vertical="top" wrapText="1"/>
    </xf>
    <xf numFmtId="49" fontId="6" fillId="3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wrapText="1"/>
    </xf>
    <xf numFmtId="49" fontId="1" fillId="0" borderId="7" xfId="1" applyNumberFormat="1" applyFont="1" applyBorder="1"/>
    <xf numFmtId="0" fontId="1" fillId="0" borderId="7" xfId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8" fillId="7" borderId="1" xfId="5" applyFont="1" applyFill="1" applyBorder="1" applyAlignment="1">
      <alignment vertical="center" wrapText="1"/>
    </xf>
    <xf numFmtId="0" fontId="8" fillId="7" borderId="5" xfId="5" applyFont="1" applyFill="1" applyBorder="1" applyAlignment="1">
      <alignment vertical="center" wrapText="1"/>
    </xf>
    <xf numFmtId="0" fontId="8" fillId="7" borderId="1" xfId="5" applyFont="1" applyFill="1" applyBorder="1" applyAlignment="1">
      <alignment vertical="center"/>
    </xf>
    <xf numFmtId="0" fontId="8" fillId="7" borderId="5" xfId="5" applyFont="1" applyFill="1" applyBorder="1" applyAlignment="1">
      <alignment vertical="center"/>
    </xf>
    <xf numFmtId="0" fontId="8" fillId="7" borderId="3" xfId="5" applyFont="1" applyFill="1" applyBorder="1" applyAlignment="1">
      <alignment vertical="center" wrapText="1"/>
    </xf>
    <xf numFmtId="0" fontId="8" fillId="7" borderId="4" xfId="5" applyFont="1" applyFill="1" applyBorder="1" applyAlignment="1">
      <alignment horizontal="center" vertical="center" wrapText="1"/>
    </xf>
    <xf numFmtId="0" fontId="8" fillId="7" borderId="5" xfId="5" applyFont="1" applyFill="1" applyBorder="1" applyAlignment="1">
      <alignment horizontal="center" vertical="center"/>
    </xf>
    <xf numFmtId="0" fontId="8" fillId="7" borderId="5" xfId="5" quotePrefix="1" applyFont="1" applyFill="1" applyBorder="1" applyAlignment="1">
      <alignment horizontal="center" vertical="center"/>
    </xf>
    <xf numFmtId="0" fontId="1" fillId="0" borderId="6" xfId="5" applyFont="1" applyBorder="1" applyAlignment="1">
      <alignment vertical="center" wrapText="1"/>
    </xf>
    <xf numFmtId="0" fontId="1" fillId="0" borderId="3" xfId="5" applyFont="1" applyBorder="1" applyAlignment="1">
      <alignment vertical="center" wrapText="1"/>
    </xf>
    <xf numFmtId="0" fontId="6" fillId="0" borderId="4" xfId="5" applyFont="1" applyBorder="1" applyAlignment="1">
      <alignment vertical="center" wrapText="1"/>
    </xf>
    <xf numFmtId="0" fontId="12" fillId="0" borderId="4" xfId="0" applyFont="1" applyBorder="1" applyAlignment="1">
      <alignment horizontal="left" vertical="top" wrapText="1"/>
    </xf>
    <xf numFmtId="0" fontId="8" fillId="7" borderId="1" xfId="6" applyFont="1" applyFill="1" applyBorder="1" applyAlignment="1">
      <alignment vertical="center"/>
    </xf>
    <xf numFmtId="0" fontId="8" fillId="7" borderId="5" xfId="6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vertical="top" wrapText="1"/>
    </xf>
    <xf numFmtId="0" fontId="10" fillId="7" borderId="2" xfId="0" applyFont="1" applyFill="1" applyBorder="1" applyAlignment="1">
      <alignment vertical="top" wrapText="1"/>
    </xf>
    <xf numFmtId="0" fontId="22" fillId="7" borderId="1" xfId="5" applyFont="1" applyFill="1" applyBorder="1" applyAlignment="1">
      <alignment vertical="center"/>
    </xf>
    <xf numFmtId="0" fontId="22" fillId="7" borderId="5" xfId="5" applyFont="1" applyFill="1" applyBorder="1" applyAlignment="1">
      <alignment horizontal="center" vertical="center"/>
    </xf>
    <xf numFmtId="0" fontId="23" fillId="0" borderId="7" xfId="0" applyFont="1" applyBorder="1"/>
    <xf numFmtId="0" fontId="1" fillId="0" borderId="0" xfId="0" applyFont="1"/>
    <xf numFmtId="49" fontId="1" fillId="0" borderId="0" xfId="0" applyNumberFormat="1" applyFont="1"/>
    <xf numFmtId="1" fontId="6" fillId="0" borderId="0" xfId="0" applyNumberFormat="1" applyFont="1"/>
    <xf numFmtId="164" fontId="6" fillId="0" borderId="0" xfId="0" applyNumberFormat="1" applyFont="1"/>
    <xf numFmtId="49" fontId="6" fillId="0" borderId="0" xfId="0" applyNumberFormat="1" applyFont="1"/>
    <xf numFmtId="0" fontId="9" fillId="0" borderId="3" xfId="5" applyFont="1" applyBorder="1" applyAlignment="1">
      <alignment vertical="center"/>
    </xf>
    <xf numFmtId="0" fontId="8" fillId="3" borderId="5" xfId="0" applyFont="1" applyFill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center"/>
    </xf>
    <xf numFmtId="0" fontId="13" fillId="0" borderId="7" xfId="0" applyFont="1" applyBorder="1"/>
    <xf numFmtId="49" fontId="9" fillId="7" borderId="8" xfId="0" applyNumberFormat="1" applyFont="1" applyFill="1" applyBorder="1"/>
    <xf numFmtId="0" fontId="9" fillId="7" borderId="7" xfId="0" applyFont="1" applyFill="1" applyBorder="1" applyAlignment="1">
      <alignment vertical="center"/>
    </xf>
    <xf numFmtId="0" fontId="9" fillId="7" borderId="7" xfId="0" applyFont="1" applyFill="1" applyBorder="1" applyAlignment="1">
      <alignment wrapText="1"/>
    </xf>
    <xf numFmtId="0" fontId="9" fillId="7" borderId="7" xfId="0" applyFont="1" applyFill="1" applyBorder="1"/>
    <xf numFmtId="0" fontId="8" fillId="2" borderId="1" xfId="0" applyFont="1" applyFill="1" applyBorder="1" applyAlignment="1">
      <alignment horizontal="justify" vertical="top" wrapText="1"/>
    </xf>
    <xf numFmtId="0" fontId="8" fillId="2" borderId="2" xfId="0" applyFont="1" applyFill="1" applyBorder="1" applyAlignment="1">
      <alignment horizontal="justify" vertical="top" wrapText="1"/>
    </xf>
  </cellXfs>
  <cellStyles count="7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3" xfId="4" xr:uid="{00000000-0005-0000-0000-000004000000}"/>
    <cellStyle name="Normal 4" xfId="5" xr:uid="{00000000-0005-0000-0000-000005000000}"/>
    <cellStyle name="Normal 4 10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O31"/>
  <sheetViews>
    <sheetView tabSelected="1" zoomScaleNormal="100" workbookViewId="0"/>
  </sheetViews>
  <sheetFormatPr baseColWidth="10" defaultColWidth="11.42578125" defaultRowHeight="12.75" x14ac:dyDescent="0.2"/>
  <cols>
    <col min="1" max="2" width="11.42578125" style="1" customWidth="1"/>
    <col min="3" max="3" width="11.42578125" style="1"/>
    <col min="4" max="21" width="11.42578125" style="1" customWidth="1"/>
    <col min="22" max="22" width="12.42578125" style="1" customWidth="1"/>
    <col min="23" max="23" width="11.42578125" style="1" customWidth="1"/>
    <col min="24" max="24" width="40.42578125" style="1" customWidth="1"/>
    <col min="25" max="25" width="27.140625" style="1" customWidth="1"/>
    <col min="26" max="26" width="31" style="1" customWidth="1"/>
    <col min="27" max="28" width="17" style="1" customWidth="1"/>
    <col min="29" max="29" width="11.5703125" style="1" customWidth="1"/>
    <col min="30" max="30" width="15.7109375" style="1" customWidth="1"/>
    <col min="31" max="31" width="32.5703125" style="1" customWidth="1"/>
    <col min="32" max="32" width="16.28515625" style="1" customWidth="1"/>
    <col min="33" max="38" width="11.42578125" style="1" customWidth="1"/>
    <col min="39" max="39" width="21.7109375" style="1" customWidth="1"/>
    <col min="40" max="40" width="11.42578125" style="1" customWidth="1"/>
    <col min="41" max="41" width="18.28515625" style="1" bestFit="1" customWidth="1"/>
    <col min="42" max="42" width="11.42578125" style="1" customWidth="1"/>
    <col min="43" max="16384" width="11.42578125" style="1"/>
  </cols>
  <sheetData>
    <row r="1" spans="1:41" customFormat="1" ht="54.75" customHeight="1" x14ac:dyDescent="0.25">
      <c r="A1" s="36" t="s">
        <v>60</v>
      </c>
      <c r="B1" s="36" t="s">
        <v>0</v>
      </c>
      <c r="C1" s="37" t="s">
        <v>61</v>
      </c>
      <c r="D1" s="37" t="s">
        <v>62</v>
      </c>
      <c r="E1" s="36" t="s">
        <v>927</v>
      </c>
      <c r="F1" s="36" t="s">
        <v>928</v>
      </c>
      <c r="G1" s="38" t="s">
        <v>435</v>
      </c>
      <c r="H1" s="38" t="s">
        <v>566</v>
      </c>
      <c r="I1" s="36" t="s">
        <v>597</v>
      </c>
      <c r="J1" s="38" t="s">
        <v>541</v>
      </c>
      <c r="K1" s="38" t="s">
        <v>542</v>
      </c>
      <c r="L1" s="38" t="s">
        <v>63</v>
      </c>
      <c r="M1" s="37" t="s">
        <v>64</v>
      </c>
      <c r="N1" s="37" t="s">
        <v>65</v>
      </c>
      <c r="O1" s="37" t="s">
        <v>66</v>
      </c>
      <c r="P1" s="37" t="s">
        <v>567</v>
      </c>
      <c r="Q1" s="37" t="s">
        <v>67</v>
      </c>
      <c r="R1" s="37" t="s">
        <v>68</v>
      </c>
      <c r="S1" s="37" t="s">
        <v>546</v>
      </c>
      <c r="T1" s="37" t="s">
        <v>69</v>
      </c>
      <c r="U1" s="37" t="s">
        <v>70</v>
      </c>
      <c r="V1" s="23" t="s">
        <v>60</v>
      </c>
      <c r="W1" s="23" t="str">
        <f>IF(SUM($B$2:$B$4)&gt;COUNTA($B$2:$B$4),"Cambiar ID_SERV a Texto","OK ID_SERV")</f>
        <v>OK ID_SERV</v>
      </c>
      <c r="X1" s="24" t="s">
        <v>616</v>
      </c>
      <c r="Y1" s="25" t="s">
        <v>547</v>
      </c>
      <c r="Z1" s="26" t="s">
        <v>617</v>
      </c>
      <c r="AA1" s="27" t="s">
        <v>427</v>
      </c>
      <c r="AB1" s="27" t="s">
        <v>566</v>
      </c>
      <c r="AC1" s="27" t="s">
        <v>597</v>
      </c>
      <c r="AD1" s="27" t="s">
        <v>541</v>
      </c>
      <c r="AE1" s="27" t="s">
        <v>542</v>
      </c>
      <c r="AF1" s="27" t="s">
        <v>63</v>
      </c>
      <c r="AG1" s="27" t="s">
        <v>64</v>
      </c>
      <c r="AH1" s="27" t="s">
        <v>65</v>
      </c>
      <c r="AI1" s="27" t="s">
        <v>66</v>
      </c>
      <c r="AJ1" s="27" t="s">
        <v>567</v>
      </c>
      <c r="AK1" s="27" t="s">
        <v>67</v>
      </c>
      <c r="AL1" s="27" t="s">
        <v>68</v>
      </c>
      <c r="AM1" s="27" t="s">
        <v>546</v>
      </c>
      <c r="AN1" s="27" t="s">
        <v>69</v>
      </c>
      <c r="AO1" s="27" t="s">
        <v>70</v>
      </c>
    </row>
    <row r="2" spans="1:41" x14ac:dyDescent="0.2">
      <c r="A2" s="58"/>
      <c r="B2" s="59"/>
      <c r="E2" s="59"/>
      <c r="F2" s="59"/>
      <c r="G2" s="59"/>
      <c r="H2" s="59"/>
      <c r="I2" s="59"/>
      <c r="J2" s="60"/>
      <c r="K2" s="59"/>
      <c r="L2" s="59"/>
      <c r="M2" s="61"/>
      <c r="N2" s="60"/>
      <c r="O2" s="60"/>
      <c r="P2" s="60"/>
      <c r="Q2" s="60"/>
      <c r="R2" s="61"/>
      <c r="T2" s="60"/>
      <c r="U2" s="62"/>
      <c r="V2" s="6" t="str">
        <f>IF(A2="","Celda vacía",IF(A2="A","-","Revisar"))</f>
        <v>Celda vacía</v>
      </c>
      <c r="W2" s="6" t="str">
        <f>IF(B2="","Celda vacía",IF(LEN(B2)=4,REPLACE(B2,1,6,CONCATENATE("00",B2)),IF(LEN(B2)=5,REPLACE(B2,1,6,CONCATENATE("0",B2)),IF(LEN(B2)=6,REPLACE(B2,1,6,B2),IF(AND(LEN(B2)&gt;6,OR(LEFT(B2,4)="1202", LEFT(B2,4)="1703")),REPLACE(B2,1,LEN(B2),B2),"Revisar")))))</f>
        <v>Celda vacía</v>
      </c>
      <c r="X2" s="7"/>
      <c r="Y2" s="8" t="str">
        <f>IF(B2="","Celda vacía",IF(ISERROR(IF(B2="","",VLOOKUP(B2,Codigo,4,0))),"Corregir código servicio",IF(B2="","",VLOOKUP(B2,Codigo,4,0))))</f>
        <v>Celda vacía</v>
      </c>
      <c r="Z2" s="8" t="str">
        <f>IF(D2="","Celda vacía",IF(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=10,"K",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))</f>
        <v>Celda vacía</v>
      </c>
      <c r="AA2" s="8" t="str">
        <f>IF(C2="","Celda vacía",IF(C2="E","-",IF(IF(Z2=11,0,IF(Z2=10,"K",Z2))=D2,"-","Corregir RUN")))</f>
        <v>Celda vacía</v>
      </c>
      <c r="AB2" s="8" t="str">
        <f>IF(H2="","Celda vacía",IF(OR(H2="M",H2="H"),"-","Validar con Tabla N°01"))</f>
        <v>Celda vacía</v>
      </c>
      <c r="AC2" s="8" t="str">
        <f>IF(I2="","Celda vacía",IF(ISERROR(VLOOKUP(I2,Tabla_27_Matriz_Base,1,0)),"Revisar","-"))</f>
        <v>Celda vacía</v>
      </c>
      <c r="AD2" s="8" t="str">
        <f>IF(J2="","Celda vacía",IF(ISERROR(VLOOKUP(J2,Tabla_04_Sist.Rem,1,0)),"Revisar","-"))</f>
        <v>Celda vacía</v>
      </c>
      <c r="AE2" s="8" t="str">
        <f>IF(J2="","SIST_REM vacío, no permite validar estamento",IF(OR(J2=10,J2=40,J2=60,J2=70),IF(ISERROR(VLOOKUP(K2,Tabla_06_10_40_60_70_EUS,1,0)),"Estamento no corresponde a sist. Rem","-"),
IF(AND(A2="A",J2=11,K2="DIRECTIVO"),"Dual",
IF(OR(J2=11,J2=12),IF(ISERROR(VLOOKUP(K2,Tabla_06_11_12_15076_19664,1,0)),"Estamento no corresponde a sist. Rem","-"),
IF(J2=13,IF(ISERROR(VLOOKUP(K2,Tabla_06_13,1,0)),"Estamento no corresponde a sist. Rem","-"),
IF(J2=14,IF(ISERROR(VLOOKUP(K2,Tabla_06_14,1,0)),"Estamento no corresponde a sist. Rem","-"),
IF(J2=15,IF(ISERROR(VLOOKUP(K2,Tabla_06_15,1,0)),"Estamento no corresponde a sist. Rem","-"),
IF(J2=61,IF(ISERROR(VLOOKUP(K2,Tabla_06_DFL29_61_Experimentales,1,0)),"Revisar3","-"),IF(J2=20,IF(ISERROR(VLOOKUP(K2,Tabla_06_20_Fiscalizadores,1,0)),"Estamento no corresponde a sist. Rem","-"),IF(J2=80,IF(ISERROR(VLOOKUP(K2,Tabla_06_80_Codigo_del_Trabajo,1,0)),"Estamento no corresponde a sist. Rem","-"),IF(J2=30,IF(ISERROR(VLOOKUP(K2,Tabla_06_30_Poder_Judicial,1,0)),"Estamento no corresponde a sist. Rem","-"),IF(ISERROR(VLOOKUP(K2,Tabla_06_50_Ministerio_Publico,1,0)),"Estamento no corresponde a sist. Rem","-"))))))))))))</f>
        <v>SIST_REM vacío, no permite validar estamento</v>
      </c>
      <c r="AF2" s="8" t="str">
        <f t="shared" ref="AF2" si="0">IF(L2="","Celda vacía",IF(ISERROR(VLOOKUP(L2,Tabla_01_Mes,1,0)),"Revisar","-"))</f>
        <v>Celda vacía</v>
      </c>
      <c r="AG2" s="8" t="str">
        <f t="shared" ref="AG2" si="1">IF(M2="","Celda vacía",IF(K2="PERSONAL MÉDICO",IF(AND(M2&gt;=0,M2&lt;=12),"-","revisar"),IF(AND(M2&gt;=0,M2&lt;=10),"-","Revisar")))</f>
        <v>Celda vacía</v>
      </c>
      <c r="AH2" s="8" t="str">
        <f>IF(N2="","Celda vacía",IF(AND(N2&gt;=0,N2&lt;=5),"-","Revisar"))</f>
        <v>Celda vacía</v>
      </c>
      <c r="AI2" s="8" t="str">
        <f>IF(O2="","Celda vacía",IF(AND(O2&gt;=0,O2&lt;=18),"-","Revisar"))</f>
        <v>Celda vacía</v>
      </c>
      <c r="AJ2" s="8" t="str">
        <f>IF(P2="","Celda vacía",IF(AND(P2&gt;=0,P2&lt;=5),"-","Revisar"))</f>
        <v>Celda vacía</v>
      </c>
      <c r="AK2" s="8" t="str">
        <f>IF(Q2="","Celda vacía",IF(COUNTIF(A_Conversion!$B$116:$B$128,A!L2)&gt;0,IF(AND(Q2&gt;=0,Q2&lt;=VLOOKUP(L2,A_Conversion!$B$116:$C$127,2,0)),"-","Revisar días hábiles del mes"),"Revisar MES"))</f>
        <v>Celda vacía</v>
      </c>
      <c r="AL2" s="8" t="str">
        <f>IF(R2="","Celda vacía",IF(AND(R2&gt;=0,R2&lt;=200),"-","Revisar"))</f>
        <v>Celda vacía</v>
      </c>
      <c r="AM2" s="8" t="str">
        <f>IF(S2="","Celda vacía",IF(S2=0,"-",IF(OR(LEFT(B2,3)="162",LEFT(B2,3)="163",LEFT(B2,3)="164",LEFT(B2,3)="165"),IF(AND(S2&gt;=0,S2&lt;=20),"-","Revisar"),"No es Servicio de Salud")))</f>
        <v>Celda vacía</v>
      </c>
      <c r="AN2" s="8" t="str">
        <f>IF(T2="","Celda vacía",IF(AND(T2&gt;=0,T2&lt;=31),"-","Revisar"))</f>
        <v>Celda vacía</v>
      </c>
      <c r="AO2" s="8" t="str">
        <f>IF(U2="","Celda vacía",IF(OR(U2="S",U2="N"),"-","Revisar"))</f>
        <v>Celda vacía</v>
      </c>
    </row>
    <row r="3" spans="1:41" x14ac:dyDescent="0.2">
      <c r="A3" s="58"/>
      <c r="B3" s="59"/>
      <c r="E3" s="62"/>
      <c r="F3" s="62"/>
      <c r="G3" s="62"/>
      <c r="H3" s="62"/>
      <c r="I3" s="59"/>
      <c r="J3" s="60"/>
      <c r="K3" s="62"/>
      <c r="L3" s="59"/>
      <c r="M3" s="61"/>
      <c r="N3" s="60"/>
      <c r="O3" s="60"/>
      <c r="P3" s="60"/>
      <c r="Q3" s="60"/>
      <c r="R3" s="61"/>
      <c r="T3" s="60"/>
      <c r="U3" s="62"/>
      <c r="V3" s="6"/>
      <c r="W3" s="6"/>
      <c r="X3" s="7"/>
      <c r="Y3" s="8"/>
      <c r="Z3" s="9"/>
      <c r="AA3" s="9"/>
      <c r="AB3" s="9"/>
      <c r="AC3" s="9"/>
      <c r="AD3" s="9"/>
      <c r="AE3" s="9"/>
      <c r="AF3" s="8"/>
      <c r="AG3" s="9"/>
      <c r="AH3" s="9"/>
      <c r="AI3" s="9"/>
      <c r="AJ3" s="9"/>
      <c r="AK3" s="9"/>
      <c r="AL3" s="9"/>
      <c r="AM3" s="9"/>
      <c r="AN3" s="9"/>
      <c r="AO3" s="9"/>
    </row>
    <row r="4" spans="1:41" x14ac:dyDescent="0.2">
      <c r="A4" s="58"/>
      <c r="B4" s="59"/>
      <c r="E4" s="62"/>
      <c r="F4" s="62"/>
      <c r="G4" s="62"/>
      <c r="H4" s="62"/>
      <c r="I4" s="59"/>
      <c r="J4" s="60"/>
      <c r="K4" s="62"/>
      <c r="L4" s="59"/>
      <c r="M4" s="61"/>
      <c r="N4" s="60"/>
      <c r="O4" s="60"/>
      <c r="P4" s="60"/>
      <c r="Q4" s="60"/>
      <c r="R4" s="61"/>
      <c r="T4" s="60"/>
      <c r="U4" s="62"/>
      <c r="V4" s="6"/>
      <c r="W4" s="6"/>
      <c r="X4" s="7"/>
      <c r="Y4" s="8"/>
      <c r="Z4" s="9"/>
      <c r="AA4" s="9"/>
      <c r="AB4" s="9"/>
      <c r="AC4" s="9"/>
      <c r="AD4" s="9"/>
      <c r="AE4" s="9"/>
      <c r="AF4" s="8"/>
      <c r="AG4" s="9"/>
      <c r="AH4" s="9"/>
      <c r="AI4" s="9"/>
      <c r="AJ4" s="9"/>
      <c r="AK4" s="9"/>
      <c r="AL4" s="9"/>
      <c r="AM4" s="9"/>
      <c r="AN4" s="9"/>
      <c r="AO4" s="9"/>
    </row>
    <row r="5" spans="1:41" x14ac:dyDescent="0.2">
      <c r="A5" s="58"/>
      <c r="B5" s="59"/>
      <c r="K5" s="59"/>
      <c r="L5" s="59"/>
      <c r="V5" s="6"/>
      <c r="W5" s="6"/>
      <c r="X5" s="7"/>
      <c r="Y5" s="8"/>
      <c r="Z5" s="9"/>
      <c r="AA5" s="9"/>
      <c r="AB5" s="9"/>
      <c r="AC5" s="9"/>
      <c r="AD5" s="9"/>
      <c r="AE5" s="9"/>
      <c r="AF5" s="8"/>
      <c r="AG5" s="9"/>
      <c r="AH5" s="9"/>
      <c r="AI5" s="9"/>
      <c r="AJ5" s="9"/>
      <c r="AK5" s="9"/>
      <c r="AL5" s="9"/>
      <c r="AM5" s="9"/>
      <c r="AN5" s="9"/>
      <c r="AO5" s="9"/>
    </row>
    <row r="6" spans="1:41" x14ac:dyDescent="0.2">
      <c r="A6" s="58"/>
      <c r="B6" s="59"/>
      <c r="L6" s="59"/>
      <c r="Y6" s="8"/>
      <c r="AD6" s="9"/>
      <c r="AE6" s="9"/>
      <c r="AF6" s="8"/>
      <c r="AG6" s="9"/>
      <c r="AH6" s="9"/>
      <c r="AI6" s="9"/>
      <c r="AJ6" s="9"/>
      <c r="AK6" s="9"/>
      <c r="AL6" s="9"/>
      <c r="AM6" s="9"/>
      <c r="AN6" s="9"/>
      <c r="AO6" s="9"/>
    </row>
    <row r="7" spans="1:41" x14ac:dyDescent="0.2">
      <c r="A7" s="58"/>
      <c r="L7" s="59"/>
      <c r="Y7" s="8"/>
      <c r="AE7" s="9"/>
      <c r="AF7" s="8"/>
      <c r="AG7" s="9"/>
      <c r="AH7" s="9"/>
      <c r="AI7" s="9"/>
      <c r="AJ7" s="9"/>
      <c r="AK7" s="9"/>
      <c r="AL7" s="9"/>
      <c r="AM7" s="9"/>
      <c r="AN7" s="9"/>
      <c r="AO7" s="9"/>
    </row>
    <row r="8" spans="1:41" x14ac:dyDescent="0.2">
      <c r="A8" s="58"/>
      <c r="B8" s="59"/>
      <c r="L8" s="59"/>
      <c r="Y8" s="8"/>
      <c r="AE8" s="9"/>
      <c r="AF8" s="8"/>
      <c r="AG8" s="9"/>
      <c r="AH8" s="9"/>
      <c r="AI8" s="9"/>
      <c r="AJ8" s="9"/>
      <c r="AK8" s="9"/>
      <c r="AL8" s="9"/>
      <c r="AM8" s="9"/>
      <c r="AN8" s="9"/>
      <c r="AO8" s="9"/>
    </row>
    <row r="9" spans="1:41" x14ac:dyDescent="0.2">
      <c r="A9" s="58"/>
      <c r="B9" s="59"/>
      <c r="L9" s="59"/>
      <c r="Y9" s="8"/>
      <c r="AE9" s="9"/>
      <c r="AF9" s="8"/>
      <c r="AG9" s="9"/>
      <c r="AH9" s="9"/>
      <c r="AI9" s="9"/>
      <c r="AJ9" s="9"/>
      <c r="AK9" s="9"/>
      <c r="AL9" s="9"/>
      <c r="AM9" s="9"/>
      <c r="AN9" s="9"/>
      <c r="AO9" s="9"/>
    </row>
    <row r="10" spans="1:41" x14ac:dyDescent="0.2">
      <c r="A10" s="58"/>
      <c r="B10" s="59"/>
      <c r="L10" s="59"/>
      <c r="Y10" s="8"/>
      <c r="AE10" s="9"/>
      <c r="AF10" s="8"/>
      <c r="AG10" s="9"/>
      <c r="AH10" s="9"/>
      <c r="AI10" s="9"/>
      <c r="AJ10" s="9"/>
      <c r="AK10" s="9"/>
      <c r="AL10" s="9"/>
      <c r="AM10" s="9"/>
      <c r="AN10" s="9"/>
      <c r="AO10" s="9"/>
    </row>
    <row r="11" spans="1:41" x14ac:dyDescent="0.2">
      <c r="A11" s="58"/>
      <c r="L11" s="59"/>
      <c r="Y11" s="8"/>
      <c r="AE11" s="9"/>
      <c r="AF11" s="8"/>
      <c r="AG11" s="9"/>
      <c r="AH11" s="9"/>
      <c r="AI11" s="9"/>
      <c r="AJ11" s="9"/>
      <c r="AK11" s="9"/>
      <c r="AL11" s="9"/>
      <c r="AM11" s="9"/>
      <c r="AN11" s="9"/>
      <c r="AO11" s="9"/>
    </row>
    <row r="12" spans="1:41" x14ac:dyDescent="0.2">
      <c r="A12" s="58"/>
      <c r="Y12" s="8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x14ac:dyDescent="0.2">
      <c r="A13" s="58"/>
      <c r="B13" s="59"/>
      <c r="Y13" s="8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x14ac:dyDescent="0.2">
      <c r="A14" s="58"/>
      <c r="B14" s="59"/>
      <c r="Y14" s="8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x14ac:dyDescent="0.2">
      <c r="A15" s="58"/>
      <c r="B15" s="59"/>
      <c r="Y15" s="8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x14ac:dyDescent="0.2">
      <c r="Y16" s="8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25:41" x14ac:dyDescent="0.2">
      <c r="Y17" s="8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25:41" x14ac:dyDescent="0.2">
      <c r="Y18" s="8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25:41" x14ac:dyDescent="0.2">
      <c r="Y19" s="8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25:41" x14ac:dyDescent="0.2">
      <c r="Y20" s="8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25:41" x14ac:dyDescent="0.2">
      <c r="Y21" s="8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25:41" x14ac:dyDescent="0.2">
      <c r="Y22" s="8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25:41" x14ac:dyDescent="0.2">
      <c r="Y23" s="8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25:41" x14ac:dyDescent="0.2">
      <c r="Y24" s="8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25:41" x14ac:dyDescent="0.2">
      <c r="Y25" s="8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25:41" x14ac:dyDescent="0.2">
      <c r="Y26" s="8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25:41" x14ac:dyDescent="0.2">
      <c r="Y27" s="8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25:41" x14ac:dyDescent="0.2">
      <c r="Y28" s="8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25:41" x14ac:dyDescent="0.2">
      <c r="Y29" s="8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25:41" x14ac:dyDescent="0.2"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25:41" x14ac:dyDescent="0.2"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</sheetData>
  <pageMargins left="0.7" right="0.7" top="0.75" bottom="0.75" header="0.3" footer="0.3"/>
  <pageSetup paperSize="9" orientation="portrait" r:id="rId1"/>
  <ignoredErrors>
    <ignoredError sqref="AI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374"/>
  <sheetViews>
    <sheetView topLeftCell="A165" zoomScaleNormal="100" workbookViewId="0">
      <selection activeCell="A176" sqref="A176:XFD176"/>
    </sheetView>
  </sheetViews>
  <sheetFormatPr baseColWidth="10" defaultColWidth="11.42578125" defaultRowHeight="12.75" x14ac:dyDescent="0.2"/>
  <cols>
    <col min="1" max="1" width="15.7109375" style="1" customWidth="1"/>
    <col min="2" max="4" width="40.7109375" style="1" customWidth="1"/>
    <col min="5" max="16384" width="11.42578125" style="1"/>
  </cols>
  <sheetData>
    <row r="1" spans="1:4" x14ac:dyDescent="0.2">
      <c r="A1" s="65" t="s">
        <v>71</v>
      </c>
      <c r="B1" s="65" t="s">
        <v>72</v>
      </c>
      <c r="C1" s="65" t="s">
        <v>73</v>
      </c>
      <c r="D1" s="65" t="s">
        <v>74</v>
      </c>
    </row>
    <row r="2" spans="1:4" x14ac:dyDescent="0.2">
      <c r="A2" s="34" t="s">
        <v>75</v>
      </c>
      <c r="B2" s="35" t="s">
        <v>76</v>
      </c>
      <c r="C2" s="35" t="s">
        <v>77</v>
      </c>
      <c r="D2" s="66" t="s">
        <v>77</v>
      </c>
    </row>
    <row r="3" spans="1:4" x14ac:dyDescent="0.2">
      <c r="A3" s="34" t="s">
        <v>78</v>
      </c>
      <c r="B3" s="35" t="s">
        <v>79</v>
      </c>
      <c r="C3" s="35" t="s">
        <v>80</v>
      </c>
      <c r="D3" s="66" t="s">
        <v>80</v>
      </c>
    </row>
    <row r="4" spans="1:4" x14ac:dyDescent="0.2">
      <c r="A4" s="67" t="s">
        <v>797</v>
      </c>
      <c r="B4" s="68" t="s">
        <v>79</v>
      </c>
      <c r="C4" s="69" t="s">
        <v>80</v>
      </c>
      <c r="D4" s="69" t="s">
        <v>80</v>
      </c>
    </row>
    <row r="5" spans="1:4" x14ac:dyDescent="0.2">
      <c r="A5" s="67" t="s">
        <v>798</v>
      </c>
      <c r="B5" s="68" t="s">
        <v>79</v>
      </c>
      <c r="C5" s="69" t="s">
        <v>80</v>
      </c>
      <c r="D5" s="69" t="s">
        <v>80</v>
      </c>
    </row>
    <row r="6" spans="1:4" x14ac:dyDescent="0.2">
      <c r="A6" s="34" t="s">
        <v>81</v>
      </c>
      <c r="B6" s="35" t="s">
        <v>79</v>
      </c>
      <c r="C6" s="35" t="s">
        <v>82</v>
      </c>
      <c r="D6" s="66" t="s">
        <v>82</v>
      </c>
    </row>
    <row r="7" spans="1:4" x14ac:dyDescent="0.2">
      <c r="A7" s="34" t="s">
        <v>83</v>
      </c>
      <c r="B7" s="35" t="s">
        <v>79</v>
      </c>
      <c r="C7" s="35" t="s">
        <v>84</v>
      </c>
      <c r="D7" s="66" t="s">
        <v>84</v>
      </c>
    </row>
    <row r="8" spans="1:4" x14ac:dyDescent="0.2">
      <c r="A8" s="34" t="s">
        <v>85</v>
      </c>
      <c r="B8" s="35" t="s">
        <v>79</v>
      </c>
      <c r="C8" s="35" t="s">
        <v>86</v>
      </c>
      <c r="D8" s="66" t="s">
        <v>86</v>
      </c>
    </row>
    <row r="9" spans="1:4" x14ac:dyDescent="0.2">
      <c r="A9" s="34" t="s">
        <v>740</v>
      </c>
      <c r="B9" s="35" t="s">
        <v>79</v>
      </c>
      <c r="C9" s="35" t="s">
        <v>86</v>
      </c>
      <c r="D9" s="66" t="s">
        <v>799</v>
      </c>
    </row>
    <row r="10" spans="1:4" x14ac:dyDescent="0.2">
      <c r="A10" s="34" t="s">
        <v>87</v>
      </c>
      <c r="B10" s="35" t="s">
        <v>88</v>
      </c>
      <c r="C10" s="35" t="s">
        <v>89</v>
      </c>
      <c r="D10" s="66" t="s">
        <v>89</v>
      </c>
    </row>
    <row r="11" spans="1:4" x14ac:dyDescent="0.2">
      <c r="A11" s="34" t="s">
        <v>568</v>
      </c>
      <c r="B11" s="35" t="s">
        <v>88</v>
      </c>
      <c r="C11" s="35" t="s">
        <v>89</v>
      </c>
      <c r="D11" s="66" t="s">
        <v>624</v>
      </c>
    </row>
    <row r="12" spans="1:4" x14ac:dyDescent="0.2">
      <c r="A12" s="34" t="s">
        <v>90</v>
      </c>
      <c r="B12" s="35" t="s">
        <v>88</v>
      </c>
      <c r="C12" s="35" t="s">
        <v>91</v>
      </c>
      <c r="D12" s="66" t="s">
        <v>91</v>
      </c>
    </row>
    <row r="13" spans="1:4" x14ac:dyDescent="0.2">
      <c r="A13" s="34" t="s">
        <v>92</v>
      </c>
      <c r="B13" s="35" t="s">
        <v>88</v>
      </c>
      <c r="C13" s="35" t="s">
        <v>93</v>
      </c>
      <c r="D13" s="66" t="s">
        <v>93</v>
      </c>
    </row>
    <row r="14" spans="1:4" x14ac:dyDescent="0.2">
      <c r="A14" s="34" t="s">
        <v>94</v>
      </c>
      <c r="B14" s="35" t="s">
        <v>95</v>
      </c>
      <c r="C14" s="35" t="s">
        <v>96</v>
      </c>
      <c r="D14" s="66" t="s">
        <v>96</v>
      </c>
    </row>
    <row r="15" spans="1:4" x14ac:dyDescent="0.2">
      <c r="A15" s="34" t="s">
        <v>10</v>
      </c>
      <c r="B15" s="35" t="s">
        <v>664</v>
      </c>
      <c r="C15" s="35" t="s">
        <v>99</v>
      </c>
      <c r="D15" s="66" t="s">
        <v>99</v>
      </c>
    </row>
    <row r="16" spans="1:4" x14ac:dyDescent="0.2">
      <c r="A16" s="34" t="s">
        <v>11</v>
      </c>
      <c r="B16" s="35" t="s">
        <v>664</v>
      </c>
      <c r="C16" s="35" t="s">
        <v>800</v>
      </c>
      <c r="D16" s="66" t="s">
        <v>800</v>
      </c>
    </row>
    <row r="17" spans="1:4" x14ac:dyDescent="0.2">
      <c r="A17" s="34" t="s">
        <v>12</v>
      </c>
      <c r="B17" s="35" t="s">
        <v>664</v>
      </c>
      <c r="C17" s="35" t="s">
        <v>438</v>
      </c>
      <c r="D17" s="66" t="s">
        <v>438</v>
      </c>
    </row>
    <row r="18" spans="1:4" x14ac:dyDescent="0.2">
      <c r="A18" s="34" t="s">
        <v>7</v>
      </c>
      <c r="B18" s="35" t="s">
        <v>664</v>
      </c>
      <c r="C18" s="35" t="s">
        <v>438</v>
      </c>
      <c r="D18" s="66" t="s">
        <v>101</v>
      </c>
    </row>
    <row r="19" spans="1:4" x14ac:dyDescent="0.2">
      <c r="A19" s="34" t="s">
        <v>13</v>
      </c>
      <c r="B19" s="35" t="s">
        <v>664</v>
      </c>
      <c r="C19" s="35" t="s">
        <v>438</v>
      </c>
      <c r="D19" s="66" t="s">
        <v>665</v>
      </c>
    </row>
    <row r="20" spans="1:4" x14ac:dyDescent="0.2">
      <c r="A20" s="34" t="s">
        <v>569</v>
      </c>
      <c r="B20" s="35" t="s">
        <v>664</v>
      </c>
      <c r="C20" s="35" t="s">
        <v>438</v>
      </c>
      <c r="D20" s="66" t="s">
        <v>570</v>
      </c>
    </row>
    <row r="21" spans="1:4" x14ac:dyDescent="0.2">
      <c r="A21" s="34" t="s">
        <v>14</v>
      </c>
      <c r="B21" s="35" t="s">
        <v>664</v>
      </c>
      <c r="C21" s="35" t="s">
        <v>102</v>
      </c>
      <c r="D21" s="66" t="s">
        <v>102</v>
      </c>
    </row>
    <row r="22" spans="1:4" x14ac:dyDescent="0.2">
      <c r="A22" s="34" t="s">
        <v>103</v>
      </c>
      <c r="B22" s="35" t="s">
        <v>664</v>
      </c>
      <c r="C22" s="35" t="s">
        <v>104</v>
      </c>
      <c r="D22" s="66" t="s">
        <v>104</v>
      </c>
    </row>
    <row r="23" spans="1:4" x14ac:dyDescent="0.2">
      <c r="A23" s="34" t="s">
        <v>548</v>
      </c>
      <c r="B23" s="35" t="s">
        <v>664</v>
      </c>
      <c r="C23" s="35" t="s">
        <v>104</v>
      </c>
      <c r="D23" s="66" t="s">
        <v>549</v>
      </c>
    </row>
    <row r="24" spans="1:4" x14ac:dyDescent="0.2">
      <c r="A24" s="34" t="s">
        <v>105</v>
      </c>
      <c r="B24" s="35" t="s">
        <v>664</v>
      </c>
      <c r="C24" s="35" t="s">
        <v>801</v>
      </c>
      <c r="D24" s="66" t="s">
        <v>802</v>
      </c>
    </row>
    <row r="25" spans="1:4" x14ac:dyDescent="0.2">
      <c r="A25" s="34" t="s">
        <v>106</v>
      </c>
      <c r="B25" s="35" t="s">
        <v>664</v>
      </c>
      <c r="C25" s="35" t="s">
        <v>107</v>
      </c>
      <c r="D25" s="66" t="s">
        <v>107</v>
      </c>
    </row>
    <row r="26" spans="1:4" x14ac:dyDescent="0.2">
      <c r="A26" s="34" t="s">
        <v>436</v>
      </c>
      <c r="B26" s="35" t="s">
        <v>664</v>
      </c>
      <c r="C26" s="35" t="s">
        <v>107</v>
      </c>
      <c r="D26" s="66" t="s">
        <v>97</v>
      </c>
    </row>
    <row r="27" spans="1:4" x14ac:dyDescent="0.2">
      <c r="A27" s="34" t="s">
        <v>437</v>
      </c>
      <c r="B27" s="35" t="s">
        <v>664</v>
      </c>
      <c r="C27" s="35" t="s">
        <v>107</v>
      </c>
      <c r="D27" s="66" t="s">
        <v>98</v>
      </c>
    </row>
    <row r="28" spans="1:4" x14ac:dyDescent="0.2">
      <c r="A28" s="34" t="s">
        <v>550</v>
      </c>
      <c r="B28" s="35" t="s">
        <v>664</v>
      </c>
      <c r="C28" s="35" t="s">
        <v>107</v>
      </c>
      <c r="D28" s="66" t="s">
        <v>551</v>
      </c>
    </row>
    <row r="29" spans="1:4" x14ac:dyDescent="0.2">
      <c r="A29" s="34" t="s">
        <v>430</v>
      </c>
      <c r="B29" s="35" t="s">
        <v>664</v>
      </c>
      <c r="C29" s="35" t="s">
        <v>209</v>
      </c>
      <c r="D29" s="66" t="s">
        <v>209</v>
      </c>
    </row>
    <row r="30" spans="1:4" x14ac:dyDescent="0.2">
      <c r="A30" s="34" t="s">
        <v>803</v>
      </c>
      <c r="B30" s="35" t="s">
        <v>664</v>
      </c>
      <c r="C30" s="35" t="s">
        <v>209</v>
      </c>
      <c r="D30" s="66" t="s">
        <v>756</v>
      </c>
    </row>
    <row r="31" spans="1:4" x14ac:dyDescent="0.2">
      <c r="A31" s="34" t="s">
        <v>431</v>
      </c>
      <c r="B31" s="35" t="s">
        <v>664</v>
      </c>
      <c r="C31" s="35" t="s">
        <v>210</v>
      </c>
      <c r="D31" s="66" t="s">
        <v>210</v>
      </c>
    </row>
    <row r="32" spans="1:4" x14ac:dyDescent="0.2">
      <c r="A32" s="34" t="s">
        <v>432</v>
      </c>
      <c r="B32" s="35" t="s">
        <v>664</v>
      </c>
      <c r="C32" s="35" t="s">
        <v>433</v>
      </c>
      <c r="D32" s="66" t="s">
        <v>433</v>
      </c>
    </row>
    <row r="33" spans="1:4" x14ac:dyDescent="0.2">
      <c r="A33" s="34" t="s">
        <v>757</v>
      </c>
      <c r="B33" s="35" t="s">
        <v>664</v>
      </c>
      <c r="C33" s="35" t="s">
        <v>758</v>
      </c>
      <c r="D33" s="66" t="s">
        <v>758</v>
      </c>
    </row>
    <row r="34" spans="1:4" x14ac:dyDescent="0.2">
      <c r="A34" s="34" t="s">
        <v>922</v>
      </c>
      <c r="B34" s="35" t="s">
        <v>664</v>
      </c>
      <c r="C34" s="35" t="s">
        <v>923</v>
      </c>
      <c r="D34" s="66" t="s">
        <v>923</v>
      </c>
    </row>
    <row r="35" spans="1:4" x14ac:dyDescent="0.2">
      <c r="A35" s="34" t="s">
        <v>110</v>
      </c>
      <c r="B35" s="35" t="s">
        <v>111</v>
      </c>
      <c r="C35" s="35" t="s">
        <v>112</v>
      </c>
      <c r="D35" s="66" t="s">
        <v>112</v>
      </c>
    </row>
    <row r="36" spans="1:4" x14ac:dyDescent="0.2">
      <c r="A36" s="34" t="s">
        <v>113</v>
      </c>
      <c r="B36" s="35" t="s">
        <v>111</v>
      </c>
      <c r="C36" s="35" t="s">
        <v>114</v>
      </c>
      <c r="D36" s="66" t="s">
        <v>114</v>
      </c>
    </row>
    <row r="37" spans="1:4" x14ac:dyDescent="0.2">
      <c r="A37" s="34" t="s">
        <v>115</v>
      </c>
      <c r="B37" s="35" t="s">
        <v>111</v>
      </c>
      <c r="C37" s="35" t="s">
        <v>116</v>
      </c>
      <c r="D37" s="66" t="s">
        <v>116</v>
      </c>
    </row>
    <row r="38" spans="1:4" x14ac:dyDescent="0.2">
      <c r="A38" s="34" t="s">
        <v>117</v>
      </c>
      <c r="B38" s="35" t="s">
        <v>111</v>
      </c>
      <c r="C38" s="35" t="s">
        <v>804</v>
      </c>
      <c r="D38" s="66" t="s">
        <v>804</v>
      </c>
    </row>
    <row r="39" spans="1:4" x14ac:dyDescent="0.2">
      <c r="A39" s="34" t="s">
        <v>679</v>
      </c>
      <c r="B39" s="35" t="s">
        <v>111</v>
      </c>
      <c r="C39" s="35" t="s">
        <v>805</v>
      </c>
      <c r="D39" s="66" t="s">
        <v>805</v>
      </c>
    </row>
    <row r="40" spans="1:4" x14ac:dyDescent="0.2">
      <c r="A40" s="34" t="s">
        <v>680</v>
      </c>
      <c r="B40" s="35" t="s">
        <v>111</v>
      </c>
      <c r="C40" s="35" t="s">
        <v>806</v>
      </c>
      <c r="D40" s="66" t="s">
        <v>806</v>
      </c>
    </row>
    <row r="41" spans="1:4" x14ac:dyDescent="0.2">
      <c r="A41" s="34" t="s">
        <v>118</v>
      </c>
      <c r="B41" s="35" t="s">
        <v>119</v>
      </c>
      <c r="C41" s="35" t="s">
        <v>120</v>
      </c>
      <c r="D41" s="66" t="s">
        <v>120</v>
      </c>
    </row>
    <row r="42" spans="1:4" x14ac:dyDescent="0.2">
      <c r="A42" s="34" t="s">
        <v>121</v>
      </c>
      <c r="B42" s="35" t="s">
        <v>119</v>
      </c>
      <c r="C42" s="35" t="s">
        <v>120</v>
      </c>
      <c r="D42" s="66" t="s">
        <v>807</v>
      </c>
    </row>
    <row r="43" spans="1:4" x14ac:dyDescent="0.2">
      <c r="A43" s="34" t="s">
        <v>808</v>
      </c>
      <c r="B43" s="35" t="s">
        <v>119</v>
      </c>
      <c r="C43" s="35" t="s">
        <v>120</v>
      </c>
      <c r="D43" s="66" t="s">
        <v>788</v>
      </c>
    </row>
    <row r="44" spans="1:4" x14ac:dyDescent="0.2">
      <c r="A44" s="34" t="s">
        <v>122</v>
      </c>
      <c r="B44" s="35" t="s">
        <v>119</v>
      </c>
      <c r="C44" s="35" t="s">
        <v>123</v>
      </c>
      <c r="D44" s="66" t="s">
        <v>123</v>
      </c>
    </row>
    <row r="45" spans="1:4" x14ac:dyDescent="0.2">
      <c r="A45" s="34" t="s">
        <v>124</v>
      </c>
      <c r="B45" s="35" t="s">
        <v>119</v>
      </c>
      <c r="C45" s="35" t="s">
        <v>552</v>
      </c>
      <c r="D45" s="66" t="s">
        <v>552</v>
      </c>
    </row>
    <row r="46" spans="1:4" x14ac:dyDescent="0.2">
      <c r="A46" s="34" t="s">
        <v>125</v>
      </c>
      <c r="B46" s="35" t="s">
        <v>119</v>
      </c>
      <c r="C46" s="35" t="s">
        <v>553</v>
      </c>
      <c r="D46" s="66" t="s">
        <v>553</v>
      </c>
    </row>
    <row r="47" spans="1:4" x14ac:dyDescent="0.2">
      <c r="A47" s="34" t="s">
        <v>126</v>
      </c>
      <c r="B47" s="35" t="s">
        <v>119</v>
      </c>
      <c r="C47" s="35" t="s">
        <v>127</v>
      </c>
      <c r="D47" s="66" t="s">
        <v>127</v>
      </c>
    </row>
    <row r="48" spans="1:4" x14ac:dyDescent="0.2">
      <c r="A48" s="34" t="s">
        <v>612</v>
      </c>
      <c r="B48" s="35" t="s">
        <v>119</v>
      </c>
      <c r="C48" s="35" t="s">
        <v>127</v>
      </c>
      <c r="D48" s="66" t="s">
        <v>681</v>
      </c>
    </row>
    <row r="49" spans="1:4" x14ac:dyDescent="0.2">
      <c r="A49" s="34" t="s">
        <v>613</v>
      </c>
      <c r="B49" s="35" t="s">
        <v>119</v>
      </c>
      <c r="C49" s="35" t="s">
        <v>127</v>
      </c>
      <c r="D49" s="66" t="s">
        <v>682</v>
      </c>
    </row>
    <row r="50" spans="1:4" x14ac:dyDescent="0.2">
      <c r="A50" s="34" t="s">
        <v>614</v>
      </c>
      <c r="B50" s="35" t="s">
        <v>119</v>
      </c>
      <c r="C50" s="35" t="s">
        <v>127</v>
      </c>
      <c r="D50" s="66" t="s">
        <v>683</v>
      </c>
    </row>
    <row r="51" spans="1:4" x14ac:dyDescent="0.2">
      <c r="A51" s="34" t="s">
        <v>791</v>
      </c>
      <c r="B51" s="35" t="s">
        <v>119</v>
      </c>
      <c r="C51" s="35" t="s">
        <v>127</v>
      </c>
      <c r="D51" s="66" t="s">
        <v>127</v>
      </c>
    </row>
    <row r="52" spans="1:4" x14ac:dyDescent="0.2">
      <c r="A52" s="34" t="s">
        <v>615</v>
      </c>
      <c r="B52" s="35" t="s">
        <v>119</v>
      </c>
      <c r="C52" s="35" t="s">
        <v>127</v>
      </c>
      <c r="D52" s="66" t="s">
        <v>684</v>
      </c>
    </row>
    <row r="53" spans="1:4" x14ac:dyDescent="0.2">
      <c r="A53" s="34" t="s">
        <v>785</v>
      </c>
      <c r="B53" s="35" t="s">
        <v>119</v>
      </c>
      <c r="C53" s="35" t="s">
        <v>127</v>
      </c>
      <c r="D53" s="66" t="s">
        <v>787</v>
      </c>
    </row>
    <row r="54" spans="1:4" x14ac:dyDescent="0.2">
      <c r="A54" s="34" t="s">
        <v>786</v>
      </c>
      <c r="B54" s="35" t="s">
        <v>119</v>
      </c>
      <c r="C54" s="35" t="s">
        <v>127</v>
      </c>
      <c r="D54" s="66" t="s">
        <v>788</v>
      </c>
    </row>
    <row r="55" spans="1:4" x14ac:dyDescent="0.2">
      <c r="A55" s="34" t="s">
        <v>128</v>
      </c>
      <c r="B55" s="35" t="s">
        <v>119</v>
      </c>
      <c r="C55" s="35" t="s">
        <v>129</v>
      </c>
      <c r="D55" s="66" t="s">
        <v>129</v>
      </c>
    </row>
    <row r="56" spans="1:4" x14ac:dyDescent="0.2">
      <c r="A56" s="34" t="s">
        <v>626</v>
      </c>
      <c r="B56" s="35" t="s">
        <v>119</v>
      </c>
      <c r="C56" s="35" t="s">
        <v>129</v>
      </c>
      <c r="D56" s="66" t="s">
        <v>685</v>
      </c>
    </row>
    <row r="57" spans="1:4" x14ac:dyDescent="0.2">
      <c r="A57" s="34" t="s">
        <v>809</v>
      </c>
      <c r="B57" s="35" t="s">
        <v>119</v>
      </c>
      <c r="C57" s="35" t="s">
        <v>129</v>
      </c>
      <c r="D57" s="66" t="s">
        <v>810</v>
      </c>
    </row>
    <row r="58" spans="1:4" x14ac:dyDescent="0.2">
      <c r="A58" s="34" t="s">
        <v>130</v>
      </c>
      <c r="B58" s="35" t="s">
        <v>119</v>
      </c>
      <c r="C58" s="35" t="s">
        <v>131</v>
      </c>
      <c r="D58" s="66" t="s">
        <v>131</v>
      </c>
    </row>
    <row r="59" spans="1:4" x14ac:dyDescent="0.2">
      <c r="A59" s="34" t="s">
        <v>132</v>
      </c>
      <c r="B59" s="35" t="s">
        <v>119</v>
      </c>
      <c r="C59" s="35" t="s">
        <v>133</v>
      </c>
      <c r="D59" s="66" t="s">
        <v>133</v>
      </c>
    </row>
    <row r="60" spans="1:4" x14ac:dyDescent="0.2">
      <c r="A60" s="34" t="s">
        <v>627</v>
      </c>
      <c r="B60" s="35" t="s">
        <v>119</v>
      </c>
      <c r="C60" s="35" t="s">
        <v>133</v>
      </c>
      <c r="D60" s="66" t="s">
        <v>811</v>
      </c>
    </row>
    <row r="61" spans="1:4" x14ac:dyDescent="0.2">
      <c r="A61" s="34" t="s">
        <v>134</v>
      </c>
      <c r="B61" s="35" t="s">
        <v>119</v>
      </c>
      <c r="C61" s="35" t="s">
        <v>135</v>
      </c>
      <c r="D61" s="66" t="s">
        <v>135</v>
      </c>
    </row>
    <row r="62" spans="1:4" x14ac:dyDescent="0.2">
      <c r="A62" s="34" t="s">
        <v>136</v>
      </c>
      <c r="B62" s="35" t="s">
        <v>119</v>
      </c>
      <c r="C62" s="35" t="s">
        <v>137</v>
      </c>
      <c r="D62" s="66" t="s">
        <v>137</v>
      </c>
    </row>
    <row r="63" spans="1:4" x14ac:dyDescent="0.2">
      <c r="A63" s="34" t="s">
        <v>138</v>
      </c>
      <c r="B63" s="35" t="s">
        <v>119</v>
      </c>
      <c r="C63" s="35" t="s">
        <v>628</v>
      </c>
      <c r="D63" s="66" t="s">
        <v>628</v>
      </c>
    </row>
    <row r="64" spans="1:4" x14ac:dyDescent="0.2">
      <c r="A64" s="34" t="s">
        <v>139</v>
      </c>
      <c r="B64" s="35" t="s">
        <v>119</v>
      </c>
      <c r="C64" s="35" t="s">
        <v>439</v>
      </c>
      <c r="D64" s="66" t="s">
        <v>439</v>
      </c>
    </row>
    <row r="65" spans="1:4" x14ac:dyDescent="0.2">
      <c r="A65" s="34" t="s">
        <v>140</v>
      </c>
      <c r="B65" s="35" t="s">
        <v>119</v>
      </c>
      <c r="C65" s="35" t="s">
        <v>141</v>
      </c>
      <c r="D65" s="66" t="s">
        <v>141</v>
      </c>
    </row>
    <row r="66" spans="1:4" x14ac:dyDescent="0.2">
      <c r="A66" s="34" t="s">
        <v>571</v>
      </c>
      <c r="B66" s="35" t="s">
        <v>119</v>
      </c>
      <c r="C66" s="35" t="s">
        <v>572</v>
      </c>
      <c r="D66" s="66" t="s">
        <v>572</v>
      </c>
    </row>
    <row r="67" spans="1:4" x14ac:dyDescent="0.2">
      <c r="A67" s="34" t="s">
        <v>686</v>
      </c>
      <c r="B67" s="35" t="s">
        <v>119</v>
      </c>
      <c r="C67" s="35" t="s">
        <v>812</v>
      </c>
      <c r="D67" s="66" t="s">
        <v>812</v>
      </c>
    </row>
    <row r="68" spans="1:4" x14ac:dyDescent="0.2">
      <c r="A68" s="34" t="s">
        <v>142</v>
      </c>
      <c r="B68" s="35" t="s">
        <v>143</v>
      </c>
      <c r="C68" s="35" t="s">
        <v>813</v>
      </c>
      <c r="D68" s="66" t="s">
        <v>813</v>
      </c>
    </row>
    <row r="69" spans="1:4" x14ac:dyDescent="0.2">
      <c r="A69" s="34" t="s">
        <v>145</v>
      </c>
      <c r="B69" s="35" t="s">
        <v>143</v>
      </c>
      <c r="C69" s="35" t="s">
        <v>813</v>
      </c>
      <c r="D69" s="66" t="s">
        <v>687</v>
      </c>
    </row>
    <row r="70" spans="1:4" x14ac:dyDescent="0.2">
      <c r="A70" s="34" t="s">
        <v>651</v>
      </c>
      <c r="B70" s="35" t="s">
        <v>143</v>
      </c>
      <c r="C70" s="35" t="s">
        <v>813</v>
      </c>
      <c r="D70" s="66" t="s">
        <v>814</v>
      </c>
    </row>
    <row r="71" spans="1:4" x14ac:dyDescent="0.2">
      <c r="A71" s="34" t="s">
        <v>629</v>
      </c>
      <c r="B71" s="35" t="s">
        <v>143</v>
      </c>
      <c r="C71" s="35" t="s">
        <v>813</v>
      </c>
      <c r="D71" s="66" t="s">
        <v>815</v>
      </c>
    </row>
    <row r="72" spans="1:4" x14ac:dyDescent="0.2">
      <c r="A72" s="34" t="s">
        <v>630</v>
      </c>
      <c r="B72" s="35" t="s">
        <v>143</v>
      </c>
      <c r="C72" s="35" t="s">
        <v>813</v>
      </c>
      <c r="D72" s="66" t="s">
        <v>631</v>
      </c>
    </row>
    <row r="73" spans="1:4" x14ac:dyDescent="0.2">
      <c r="A73" s="34" t="s">
        <v>759</v>
      </c>
      <c r="B73" s="35" t="s">
        <v>143</v>
      </c>
      <c r="C73" s="35" t="s">
        <v>813</v>
      </c>
      <c r="D73" s="66" t="s">
        <v>748</v>
      </c>
    </row>
    <row r="74" spans="1:4" x14ac:dyDescent="0.2">
      <c r="A74" s="34" t="s">
        <v>146</v>
      </c>
      <c r="B74" s="35" t="s">
        <v>143</v>
      </c>
      <c r="C74" s="35" t="s">
        <v>147</v>
      </c>
      <c r="D74" s="66" t="s">
        <v>147</v>
      </c>
    </row>
    <row r="75" spans="1:4" x14ac:dyDescent="0.2">
      <c r="A75" s="34" t="s">
        <v>688</v>
      </c>
      <c r="B75" s="35" t="s">
        <v>143</v>
      </c>
      <c r="C75" s="35" t="s">
        <v>147</v>
      </c>
      <c r="D75" s="66" t="s">
        <v>689</v>
      </c>
    </row>
    <row r="76" spans="1:4" x14ac:dyDescent="0.2">
      <c r="A76" s="34" t="s">
        <v>2</v>
      </c>
      <c r="B76" s="35" t="s">
        <v>143</v>
      </c>
      <c r="C76" s="35" t="s">
        <v>148</v>
      </c>
      <c r="D76" s="66" t="s">
        <v>148</v>
      </c>
    </row>
    <row r="77" spans="1:4" x14ac:dyDescent="0.2">
      <c r="A77" s="34" t="s">
        <v>15</v>
      </c>
      <c r="B77" s="35" t="s">
        <v>143</v>
      </c>
      <c r="C77" s="35" t="s">
        <v>149</v>
      </c>
      <c r="D77" s="66" t="s">
        <v>149</v>
      </c>
    </row>
    <row r="78" spans="1:4" x14ac:dyDescent="0.2">
      <c r="A78" s="34" t="s">
        <v>3</v>
      </c>
      <c r="B78" s="35" t="s">
        <v>143</v>
      </c>
      <c r="C78" s="35" t="s">
        <v>150</v>
      </c>
      <c r="D78" s="66" t="s">
        <v>150</v>
      </c>
    </row>
    <row r="79" spans="1:4" x14ac:dyDescent="0.2">
      <c r="A79" s="34" t="s">
        <v>5</v>
      </c>
      <c r="B79" s="35" t="s">
        <v>143</v>
      </c>
      <c r="C79" s="35" t="s">
        <v>151</v>
      </c>
      <c r="D79" s="66" t="s">
        <v>151</v>
      </c>
    </row>
    <row r="80" spans="1:4" x14ac:dyDescent="0.2">
      <c r="A80" s="34" t="s">
        <v>4</v>
      </c>
      <c r="B80" s="35" t="s">
        <v>143</v>
      </c>
      <c r="C80" s="35" t="s">
        <v>152</v>
      </c>
      <c r="D80" s="66" t="s">
        <v>152</v>
      </c>
    </row>
    <row r="81" spans="1:4" x14ac:dyDescent="0.2">
      <c r="A81" s="34" t="s">
        <v>16</v>
      </c>
      <c r="B81" s="35" t="s">
        <v>143</v>
      </c>
      <c r="C81" s="35" t="s">
        <v>153</v>
      </c>
      <c r="D81" s="66" t="s">
        <v>153</v>
      </c>
    </row>
    <row r="82" spans="1:4" x14ac:dyDescent="0.2">
      <c r="A82" s="34" t="s">
        <v>17</v>
      </c>
      <c r="B82" s="35" t="s">
        <v>143</v>
      </c>
      <c r="C82" s="35" t="s">
        <v>154</v>
      </c>
      <c r="D82" s="66" t="s">
        <v>154</v>
      </c>
    </row>
    <row r="83" spans="1:4" x14ac:dyDescent="0.2">
      <c r="A83" s="34" t="s">
        <v>18</v>
      </c>
      <c r="B83" s="35" t="s">
        <v>143</v>
      </c>
      <c r="C83" s="35" t="s">
        <v>155</v>
      </c>
      <c r="D83" s="66" t="s">
        <v>155</v>
      </c>
    </row>
    <row r="84" spans="1:4" x14ac:dyDescent="0.2">
      <c r="A84" s="34" t="s">
        <v>652</v>
      </c>
      <c r="B84" s="35" t="s">
        <v>143</v>
      </c>
      <c r="C84" s="35" t="s">
        <v>653</v>
      </c>
      <c r="D84" s="66" t="s">
        <v>653</v>
      </c>
    </row>
    <row r="85" spans="1:4" x14ac:dyDescent="0.2">
      <c r="A85" s="34" t="s">
        <v>816</v>
      </c>
      <c r="B85" s="35" t="s">
        <v>143</v>
      </c>
      <c r="C85" s="35" t="s">
        <v>751</v>
      </c>
      <c r="D85" s="66" t="s">
        <v>751</v>
      </c>
    </row>
    <row r="86" spans="1:4" x14ac:dyDescent="0.2">
      <c r="A86" s="34" t="s">
        <v>647</v>
      </c>
      <c r="B86" s="35" t="s">
        <v>156</v>
      </c>
      <c r="C86" s="35" t="s">
        <v>157</v>
      </c>
      <c r="D86" s="66" t="s">
        <v>157</v>
      </c>
    </row>
    <row r="87" spans="1:4" x14ac:dyDescent="0.2">
      <c r="A87" s="34" t="s">
        <v>158</v>
      </c>
      <c r="B87" s="35" t="s">
        <v>156</v>
      </c>
      <c r="C87" s="35" t="s">
        <v>157</v>
      </c>
      <c r="D87" s="66" t="s">
        <v>159</v>
      </c>
    </row>
    <row r="88" spans="1:4" x14ac:dyDescent="0.2">
      <c r="A88" s="34" t="s">
        <v>160</v>
      </c>
      <c r="B88" s="35" t="s">
        <v>156</v>
      </c>
      <c r="C88" s="35" t="s">
        <v>157</v>
      </c>
      <c r="D88" s="66" t="s">
        <v>632</v>
      </c>
    </row>
    <row r="89" spans="1:4" x14ac:dyDescent="0.2">
      <c r="A89" s="34" t="s">
        <v>161</v>
      </c>
      <c r="B89" s="35" t="s">
        <v>156</v>
      </c>
      <c r="C89" s="35" t="s">
        <v>157</v>
      </c>
      <c r="D89" s="66" t="s">
        <v>162</v>
      </c>
    </row>
    <row r="90" spans="1:4" x14ac:dyDescent="0.2">
      <c r="A90" s="34" t="s">
        <v>163</v>
      </c>
      <c r="B90" s="35" t="s">
        <v>156</v>
      </c>
      <c r="C90" s="35" t="s">
        <v>157</v>
      </c>
      <c r="D90" s="66" t="s">
        <v>164</v>
      </c>
    </row>
    <row r="91" spans="1:4" x14ac:dyDescent="0.2">
      <c r="A91" s="34" t="s">
        <v>165</v>
      </c>
      <c r="B91" s="35" t="s">
        <v>156</v>
      </c>
      <c r="C91" s="35" t="s">
        <v>157</v>
      </c>
      <c r="D91" s="66" t="s">
        <v>166</v>
      </c>
    </row>
    <row r="92" spans="1:4" x14ac:dyDescent="0.2">
      <c r="A92" s="34" t="s">
        <v>471</v>
      </c>
      <c r="B92" s="35" t="s">
        <v>156</v>
      </c>
      <c r="C92" s="35" t="s">
        <v>574</v>
      </c>
      <c r="D92" s="66" t="s">
        <v>574</v>
      </c>
    </row>
    <row r="93" spans="1:4" x14ac:dyDescent="0.2">
      <c r="A93" s="34" t="s">
        <v>472</v>
      </c>
      <c r="B93" s="35" t="s">
        <v>156</v>
      </c>
      <c r="C93" s="35" t="s">
        <v>473</v>
      </c>
      <c r="D93" s="66" t="s">
        <v>473</v>
      </c>
    </row>
    <row r="94" spans="1:4" x14ac:dyDescent="0.2">
      <c r="A94" s="34" t="s">
        <v>589</v>
      </c>
      <c r="B94" s="35" t="s">
        <v>156</v>
      </c>
      <c r="C94" s="35" t="s">
        <v>590</v>
      </c>
      <c r="D94" s="66" t="s">
        <v>590</v>
      </c>
    </row>
    <row r="95" spans="1:4" x14ac:dyDescent="0.2">
      <c r="A95" s="34" t="s">
        <v>167</v>
      </c>
      <c r="B95" s="35" t="s">
        <v>156</v>
      </c>
      <c r="C95" s="35" t="s">
        <v>168</v>
      </c>
      <c r="D95" s="66" t="s">
        <v>168</v>
      </c>
    </row>
    <row r="96" spans="1:4" x14ac:dyDescent="0.2">
      <c r="A96" s="34" t="s">
        <v>169</v>
      </c>
      <c r="B96" s="35" t="s">
        <v>156</v>
      </c>
      <c r="C96" s="35" t="s">
        <v>168</v>
      </c>
      <c r="D96" s="66" t="s">
        <v>170</v>
      </c>
    </row>
    <row r="97" spans="1:4" x14ac:dyDescent="0.2">
      <c r="A97" s="34" t="s">
        <v>171</v>
      </c>
      <c r="B97" s="35" t="s">
        <v>156</v>
      </c>
      <c r="C97" s="35" t="s">
        <v>168</v>
      </c>
      <c r="D97" s="66" t="s">
        <v>172</v>
      </c>
    </row>
    <row r="98" spans="1:4" x14ac:dyDescent="0.2">
      <c r="A98" s="34" t="s">
        <v>173</v>
      </c>
      <c r="B98" s="35" t="s">
        <v>156</v>
      </c>
      <c r="C98" s="35" t="s">
        <v>174</v>
      </c>
      <c r="D98" s="66" t="s">
        <v>174</v>
      </c>
    </row>
    <row r="99" spans="1:4" x14ac:dyDescent="0.2">
      <c r="A99" s="34" t="s">
        <v>175</v>
      </c>
      <c r="B99" s="35" t="s">
        <v>156</v>
      </c>
      <c r="C99" s="35" t="s">
        <v>174</v>
      </c>
      <c r="D99" s="66" t="s">
        <v>817</v>
      </c>
    </row>
    <row r="100" spans="1:4" x14ac:dyDescent="0.2">
      <c r="A100" s="34" t="s">
        <v>176</v>
      </c>
      <c r="B100" s="35" t="s">
        <v>156</v>
      </c>
      <c r="C100" s="35" t="s">
        <v>177</v>
      </c>
      <c r="D100" s="66" t="s">
        <v>177</v>
      </c>
    </row>
    <row r="101" spans="1:4" x14ac:dyDescent="0.2">
      <c r="A101" s="34" t="s">
        <v>178</v>
      </c>
      <c r="B101" s="35" t="s">
        <v>156</v>
      </c>
      <c r="C101" s="35" t="s">
        <v>179</v>
      </c>
      <c r="D101" s="66" t="s">
        <v>179</v>
      </c>
    </row>
    <row r="102" spans="1:4" x14ac:dyDescent="0.2">
      <c r="A102" s="34" t="s">
        <v>648</v>
      </c>
      <c r="B102" s="35" t="s">
        <v>156</v>
      </c>
      <c r="C102" s="35" t="s">
        <v>633</v>
      </c>
      <c r="D102" s="66" t="s">
        <v>633</v>
      </c>
    </row>
    <row r="103" spans="1:4" x14ac:dyDescent="0.2">
      <c r="A103" s="34" t="s">
        <v>649</v>
      </c>
      <c r="B103" s="35" t="s">
        <v>156</v>
      </c>
      <c r="C103" s="35" t="s">
        <v>633</v>
      </c>
      <c r="D103" s="66" t="s">
        <v>573</v>
      </c>
    </row>
    <row r="104" spans="1:4" x14ac:dyDescent="0.2">
      <c r="A104" s="34" t="s">
        <v>650</v>
      </c>
      <c r="B104" s="35" t="s">
        <v>156</v>
      </c>
      <c r="C104" s="35" t="s">
        <v>633</v>
      </c>
      <c r="D104" s="66" t="s">
        <v>634</v>
      </c>
    </row>
    <row r="105" spans="1:4" x14ac:dyDescent="0.2">
      <c r="A105" s="34" t="s">
        <v>690</v>
      </c>
      <c r="B105" s="35" t="s">
        <v>156</v>
      </c>
      <c r="C105" s="35" t="s">
        <v>818</v>
      </c>
      <c r="D105" s="66" t="s">
        <v>818</v>
      </c>
    </row>
    <row r="106" spans="1:4" x14ac:dyDescent="0.2">
      <c r="A106" s="34" t="s">
        <v>715</v>
      </c>
      <c r="B106" s="35" t="s">
        <v>156</v>
      </c>
      <c r="C106" s="35" t="s">
        <v>818</v>
      </c>
      <c r="D106" s="66" t="s">
        <v>819</v>
      </c>
    </row>
    <row r="107" spans="1:4" x14ac:dyDescent="0.2">
      <c r="A107" s="34" t="s">
        <v>716</v>
      </c>
      <c r="B107" s="35" t="s">
        <v>156</v>
      </c>
      <c r="C107" s="35" t="s">
        <v>818</v>
      </c>
      <c r="D107" s="66" t="s">
        <v>717</v>
      </c>
    </row>
    <row r="108" spans="1:4" x14ac:dyDescent="0.2">
      <c r="A108" s="34" t="s">
        <v>691</v>
      </c>
      <c r="B108" s="35" t="s">
        <v>156</v>
      </c>
      <c r="C108" s="35" t="s">
        <v>692</v>
      </c>
      <c r="D108" s="66" t="s">
        <v>692</v>
      </c>
    </row>
    <row r="109" spans="1:4" x14ac:dyDescent="0.2">
      <c r="A109" s="34" t="s">
        <v>181</v>
      </c>
      <c r="B109" s="35" t="s">
        <v>693</v>
      </c>
      <c r="C109" s="35" t="s">
        <v>813</v>
      </c>
      <c r="D109" s="66" t="s">
        <v>813</v>
      </c>
    </row>
    <row r="110" spans="1:4" x14ac:dyDescent="0.2">
      <c r="A110" s="34" t="s">
        <v>182</v>
      </c>
      <c r="B110" s="35" t="s">
        <v>693</v>
      </c>
      <c r="C110" s="35" t="s">
        <v>813</v>
      </c>
      <c r="D110" s="66" t="s">
        <v>635</v>
      </c>
    </row>
    <row r="111" spans="1:4" x14ac:dyDescent="0.2">
      <c r="A111" s="34" t="s">
        <v>183</v>
      </c>
      <c r="B111" s="35" t="s">
        <v>693</v>
      </c>
      <c r="C111" s="35" t="s">
        <v>554</v>
      </c>
      <c r="D111" s="66" t="s">
        <v>554</v>
      </c>
    </row>
    <row r="112" spans="1:4" x14ac:dyDescent="0.2">
      <c r="A112" s="34" t="s">
        <v>184</v>
      </c>
      <c r="B112" s="35" t="s">
        <v>693</v>
      </c>
      <c r="C112" s="35" t="s">
        <v>185</v>
      </c>
      <c r="D112" s="66" t="s">
        <v>185</v>
      </c>
    </row>
    <row r="113" spans="1:4" x14ac:dyDescent="0.2">
      <c r="A113" s="34" t="s">
        <v>186</v>
      </c>
      <c r="B113" s="35" t="s">
        <v>693</v>
      </c>
      <c r="C113" s="35" t="s">
        <v>187</v>
      </c>
      <c r="D113" s="66" t="s">
        <v>187</v>
      </c>
    </row>
    <row r="114" spans="1:4" x14ac:dyDescent="0.2">
      <c r="A114" s="34" t="s">
        <v>188</v>
      </c>
      <c r="B114" s="35" t="s">
        <v>693</v>
      </c>
      <c r="C114" s="35" t="s">
        <v>187</v>
      </c>
      <c r="D114" s="66" t="s">
        <v>189</v>
      </c>
    </row>
    <row r="115" spans="1:4" x14ac:dyDescent="0.2">
      <c r="A115" s="34" t="s">
        <v>618</v>
      </c>
      <c r="B115" s="35" t="s">
        <v>693</v>
      </c>
      <c r="C115" s="35" t="s">
        <v>619</v>
      </c>
      <c r="D115" s="66" t="s">
        <v>619</v>
      </c>
    </row>
    <row r="116" spans="1:4" x14ac:dyDescent="0.2">
      <c r="A116" s="34" t="s">
        <v>190</v>
      </c>
      <c r="B116" s="35" t="s">
        <v>693</v>
      </c>
      <c r="C116" s="35" t="s">
        <v>191</v>
      </c>
      <c r="D116" s="66" t="s">
        <v>191</v>
      </c>
    </row>
    <row r="117" spans="1:4" x14ac:dyDescent="0.2">
      <c r="A117" s="34" t="s">
        <v>192</v>
      </c>
      <c r="B117" s="35" t="s">
        <v>693</v>
      </c>
      <c r="C117" s="35" t="s">
        <v>191</v>
      </c>
      <c r="D117" s="66" t="s">
        <v>193</v>
      </c>
    </row>
    <row r="118" spans="1:4" x14ac:dyDescent="0.2">
      <c r="A118" s="34" t="s">
        <v>194</v>
      </c>
      <c r="B118" s="35" t="s">
        <v>693</v>
      </c>
      <c r="C118" s="35" t="s">
        <v>195</v>
      </c>
      <c r="D118" s="66" t="s">
        <v>195</v>
      </c>
    </row>
    <row r="119" spans="1:4" x14ac:dyDescent="0.2">
      <c r="A119" s="34" t="s">
        <v>790</v>
      </c>
      <c r="B119" s="35" t="s">
        <v>693</v>
      </c>
      <c r="C119" s="35" t="s">
        <v>789</v>
      </c>
      <c r="D119" s="66" t="s">
        <v>789</v>
      </c>
    </row>
    <row r="120" spans="1:4" x14ac:dyDescent="0.2">
      <c r="A120" s="34" t="s">
        <v>820</v>
      </c>
      <c r="B120" s="35" t="s">
        <v>693</v>
      </c>
      <c r="C120" s="35" t="s">
        <v>789</v>
      </c>
      <c r="D120" s="66" t="s">
        <v>821</v>
      </c>
    </row>
    <row r="121" spans="1:4" x14ac:dyDescent="0.2">
      <c r="A121" s="34" t="s">
        <v>196</v>
      </c>
      <c r="B121" s="35" t="s">
        <v>197</v>
      </c>
      <c r="C121" s="35" t="s">
        <v>198</v>
      </c>
      <c r="D121" s="66" t="s">
        <v>198</v>
      </c>
    </row>
    <row r="122" spans="1:4" x14ac:dyDescent="0.2">
      <c r="A122" s="34" t="s">
        <v>199</v>
      </c>
      <c r="B122" s="35" t="s">
        <v>197</v>
      </c>
      <c r="C122" s="35" t="s">
        <v>575</v>
      </c>
      <c r="D122" s="66" t="s">
        <v>575</v>
      </c>
    </row>
    <row r="123" spans="1:4" x14ac:dyDescent="0.2">
      <c r="A123" s="34" t="s">
        <v>200</v>
      </c>
      <c r="B123" s="35" t="s">
        <v>197</v>
      </c>
      <c r="C123" s="35" t="s">
        <v>576</v>
      </c>
      <c r="D123" s="66" t="s">
        <v>576</v>
      </c>
    </row>
    <row r="124" spans="1:4" x14ac:dyDescent="0.2">
      <c r="A124" s="34" t="s">
        <v>201</v>
      </c>
      <c r="B124" s="35" t="s">
        <v>197</v>
      </c>
      <c r="C124" s="35" t="s">
        <v>202</v>
      </c>
      <c r="D124" s="66" t="s">
        <v>202</v>
      </c>
    </row>
    <row r="125" spans="1:4" x14ac:dyDescent="0.2">
      <c r="A125" s="34" t="s">
        <v>203</v>
      </c>
      <c r="B125" s="35" t="s">
        <v>197</v>
      </c>
      <c r="C125" s="35" t="s">
        <v>694</v>
      </c>
      <c r="D125" s="66" t="s">
        <v>694</v>
      </c>
    </row>
    <row r="126" spans="1:4" x14ac:dyDescent="0.2">
      <c r="A126" s="34" t="s">
        <v>204</v>
      </c>
      <c r="B126" s="35" t="s">
        <v>197</v>
      </c>
      <c r="C126" s="35" t="s">
        <v>205</v>
      </c>
      <c r="D126" s="66" t="s">
        <v>205</v>
      </c>
    </row>
    <row r="127" spans="1:4" x14ac:dyDescent="0.2">
      <c r="A127" s="34" t="s">
        <v>206</v>
      </c>
      <c r="B127" s="35" t="s">
        <v>197</v>
      </c>
      <c r="C127" s="35" t="s">
        <v>207</v>
      </c>
      <c r="D127" s="66" t="s">
        <v>207</v>
      </c>
    </row>
    <row r="128" spans="1:4" x14ac:dyDescent="0.2">
      <c r="A128" s="34" t="s">
        <v>822</v>
      </c>
      <c r="B128" s="35" t="s">
        <v>197</v>
      </c>
      <c r="C128" s="35" t="s">
        <v>207</v>
      </c>
      <c r="D128" s="66" t="s">
        <v>823</v>
      </c>
    </row>
    <row r="129" spans="1:4" x14ac:dyDescent="0.2">
      <c r="A129" s="34" t="s">
        <v>208</v>
      </c>
      <c r="B129" s="35" t="s">
        <v>197</v>
      </c>
      <c r="C129" s="35" t="s">
        <v>824</v>
      </c>
      <c r="D129" s="66" t="s">
        <v>824</v>
      </c>
    </row>
    <row r="130" spans="1:4" x14ac:dyDescent="0.2">
      <c r="A130" s="34" t="s">
        <v>211</v>
      </c>
      <c r="B130" s="35" t="s">
        <v>197</v>
      </c>
      <c r="C130" s="35" t="s">
        <v>212</v>
      </c>
      <c r="D130" s="66" t="s">
        <v>212</v>
      </c>
    </row>
    <row r="131" spans="1:4" x14ac:dyDescent="0.2">
      <c r="A131" s="34" t="s">
        <v>213</v>
      </c>
      <c r="B131" s="35" t="s">
        <v>197</v>
      </c>
      <c r="C131" s="35" t="s">
        <v>214</v>
      </c>
      <c r="D131" s="66" t="s">
        <v>214</v>
      </c>
    </row>
    <row r="132" spans="1:4" x14ac:dyDescent="0.2">
      <c r="A132" s="34" t="s">
        <v>215</v>
      </c>
      <c r="B132" s="35" t="s">
        <v>197</v>
      </c>
      <c r="C132" s="35" t="s">
        <v>216</v>
      </c>
      <c r="D132" s="66" t="s">
        <v>216</v>
      </c>
    </row>
    <row r="133" spans="1:4" x14ac:dyDescent="0.2">
      <c r="A133" s="34" t="s">
        <v>217</v>
      </c>
      <c r="B133" s="35" t="s">
        <v>197</v>
      </c>
      <c r="C133" s="35" t="s">
        <v>218</v>
      </c>
      <c r="D133" s="66" t="s">
        <v>218</v>
      </c>
    </row>
    <row r="134" spans="1:4" x14ac:dyDescent="0.2">
      <c r="A134" s="34" t="s">
        <v>219</v>
      </c>
      <c r="B134" s="35" t="s">
        <v>197</v>
      </c>
      <c r="C134" s="35" t="s">
        <v>825</v>
      </c>
      <c r="D134" s="66" t="s">
        <v>825</v>
      </c>
    </row>
    <row r="135" spans="1:4" x14ac:dyDescent="0.2">
      <c r="A135" s="34" t="s">
        <v>220</v>
      </c>
      <c r="B135" s="35" t="s">
        <v>197</v>
      </c>
      <c r="C135" s="35" t="s">
        <v>221</v>
      </c>
      <c r="D135" s="66" t="s">
        <v>221</v>
      </c>
    </row>
    <row r="136" spans="1:4" x14ac:dyDescent="0.2">
      <c r="A136" s="34" t="s">
        <v>222</v>
      </c>
      <c r="B136" s="35" t="s">
        <v>197</v>
      </c>
      <c r="C136" s="35" t="s">
        <v>223</v>
      </c>
      <c r="D136" s="66" t="s">
        <v>223</v>
      </c>
    </row>
    <row r="137" spans="1:4" x14ac:dyDescent="0.2">
      <c r="A137" s="34" t="s">
        <v>741</v>
      </c>
      <c r="B137" s="35" t="s">
        <v>197</v>
      </c>
      <c r="C137" s="35" t="s">
        <v>223</v>
      </c>
      <c r="D137" s="66" t="s">
        <v>826</v>
      </c>
    </row>
    <row r="138" spans="1:4" x14ac:dyDescent="0.2">
      <c r="A138" s="34" t="s">
        <v>224</v>
      </c>
      <c r="B138" s="35" t="s">
        <v>197</v>
      </c>
      <c r="C138" s="35" t="s">
        <v>225</v>
      </c>
      <c r="D138" s="66" t="s">
        <v>225</v>
      </c>
    </row>
    <row r="139" spans="1:4" x14ac:dyDescent="0.2">
      <c r="A139" s="34" t="s">
        <v>19</v>
      </c>
      <c r="B139" s="35" t="s">
        <v>226</v>
      </c>
      <c r="C139" s="35" t="s">
        <v>813</v>
      </c>
      <c r="D139" s="66" t="s">
        <v>813</v>
      </c>
    </row>
    <row r="140" spans="1:4" x14ac:dyDescent="0.2">
      <c r="A140" s="34" t="s">
        <v>20</v>
      </c>
      <c r="B140" s="35" t="s">
        <v>226</v>
      </c>
      <c r="C140" s="35" t="s">
        <v>428</v>
      </c>
      <c r="D140" s="66" t="s">
        <v>227</v>
      </c>
    </row>
    <row r="141" spans="1:4" x14ac:dyDescent="0.2">
      <c r="A141" s="34" t="s">
        <v>21</v>
      </c>
      <c r="B141" s="35" t="s">
        <v>226</v>
      </c>
      <c r="C141" s="35" t="s">
        <v>428</v>
      </c>
      <c r="D141" s="66" t="s">
        <v>228</v>
      </c>
    </row>
    <row r="142" spans="1:4" x14ac:dyDescent="0.2">
      <c r="A142" s="34" t="s">
        <v>22</v>
      </c>
      <c r="B142" s="35" t="s">
        <v>226</v>
      </c>
      <c r="C142" s="35" t="s">
        <v>428</v>
      </c>
      <c r="D142" s="66" t="s">
        <v>229</v>
      </c>
    </row>
    <row r="143" spans="1:4" x14ac:dyDescent="0.2">
      <c r="A143" s="34" t="s">
        <v>23</v>
      </c>
      <c r="B143" s="35" t="s">
        <v>226</v>
      </c>
      <c r="C143" s="35" t="s">
        <v>428</v>
      </c>
      <c r="D143" s="66" t="s">
        <v>230</v>
      </c>
    </row>
    <row r="144" spans="1:4" x14ac:dyDescent="0.2">
      <c r="A144" s="34" t="s">
        <v>24</v>
      </c>
      <c r="B144" s="35" t="s">
        <v>226</v>
      </c>
      <c r="C144" s="35" t="s">
        <v>428</v>
      </c>
      <c r="D144" s="66" t="s">
        <v>231</v>
      </c>
    </row>
    <row r="145" spans="1:4" x14ac:dyDescent="0.2">
      <c r="A145" s="34" t="s">
        <v>827</v>
      </c>
      <c r="B145" s="35" t="s">
        <v>226</v>
      </c>
      <c r="C145" s="35" t="s">
        <v>428</v>
      </c>
      <c r="D145" s="66" t="s">
        <v>428</v>
      </c>
    </row>
    <row r="146" spans="1:4" x14ac:dyDescent="0.2">
      <c r="A146" s="34" t="s">
        <v>828</v>
      </c>
      <c r="B146" s="35" t="s">
        <v>226</v>
      </c>
      <c r="C146" s="35" t="s">
        <v>428</v>
      </c>
      <c r="D146" s="66" t="s">
        <v>829</v>
      </c>
    </row>
    <row r="147" spans="1:4" x14ac:dyDescent="0.2">
      <c r="A147" s="34" t="s">
        <v>25</v>
      </c>
      <c r="B147" s="35" t="s">
        <v>226</v>
      </c>
      <c r="C147" s="35" t="s">
        <v>428</v>
      </c>
      <c r="D147" s="66" t="s">
        <v>232</v>
      </c>
    </row>
    <row r="148" spans="1:4" x14ac:dyDescent="0.2">
      <c r="A148" s="34" t="s">
        <v>26</v>
      </c>
      <c r="B148" s="35" t="s">
        <v>226</v>
      </c>
      <c r="C148" s="35" t="s">
        <v>428</v>
      </c>
      <c r="D148" s="66" t="s">
        <v>830</v>
      </c>
    </row>
    <row r="149" spans="1:4" x14ac:dyDescent="0.2">
      <c r="A149" s="34" t="s">
        <v>831</v>
      </c>
      <c r="B149" s="35" t="s">
        <v>226</v>
      </c>
      <c r="C149" s="35" t="s">
        <v>428</v>
      </c>
      <c r="D149" s="66" t="s">
        <v>429</v>
      </c>
    </row>
    <row r="150" spans="1:4" x14ac:dyDescent="0.2">
      <c r="A150" s="34" t="s">
        <v>832</v>
      </c>
      <c r="B150" s="35" t="s">
        <v>226</v>
      </c>
      <c r="C150" s="35" t="s">
        <v>428</v>
      </c>
      <c r="D150" s="66" t="s">
        <v>833</v>
      </c>
    </row>
    <row r="151" spans="1:4" x14ac:dyDescent="0.2">
      <c r="A151" s="34" t="s">
        <v>834</v>
      </c>
      <c r="B151" s="35" t="s">
        <v>226</v>
      </c>
      <c r="C151" s="35" t="s">
        <v>428</v>
      </c>
      <c r="D151" s="66" t="s">
        <v>835</v>
      </c>
    </row>
    <row r="152" spans="1:4" x14ac:dyDescent="0.2">
      <c r="A152" s="34" t="s">
        <v>836</v>
      </c>
      <c r="B152" s="35" t="s">
        <v>226</v>
      </c>
      <c r="C152" s="35" t="s">
        <v>428</v>
      </c>
      <c r="D152" s="66" t="s">
        <v>837</v>
      </c>
    </row>
    <row r="153" spans="1:4" x14ac:dyDescent="0.2">
      <c r="A153" s="34" t="s">
        <v>838</v>
      </c>
      <c r="B153" s="35" t="s">
        <v>226</v>
      </c>
      <c r="C153" s="35" t="s">
        <v>428</v>
      </c>
      <c r="D153" s="66" t="s">
        <v>839</v>
      </c>
    </row>
    <row r="154" spans="1:4" x14ac:dyDescent="0.2">
      <c r="A154" s="34" t="s">
        <v>840</v>
      </c>
      <c r="B154" s="35" t="s">
        <v>226</v>
      </c>
      <c r="C154" s="35" t="s">
        <v>428</v>
      </c>
      <c r="D154" s="66" t="s">
        <v>841</v>
      </c>
    </row>
    <row r="155" spans="1:4" x14ac:dyDescent="0.2">
      <c r="A155" s="34" t="s">
        <v>695</v>
      </c>
      <c r="B155" s="35" t="s">
        <v>226</v>
      </c>
      <c r="C155" s="35" t="s">
        <v>696</v>
      </c>
      <c r="D155" s="66" t="s">
        <v>696</v>
      </c>
    </row>
    <row r="156" spans="1:4" x14ac:dyDescent="0.2">
      <c r="A156" s="34" t="s">
        <v>9</v>
      </c>
      <c r="B156" s="35" t="s">
        <v>226</v>
      </c>
      <c r="C156" s="35" t="s">
        <v>233</v>
      </c>
      <c r="D156" s="66" t="s">
        <v>233</v>
      </c>
    </row>
    <row r="157" spans="1:4" x14ac:dyDescent="0.2">
      <c r="A157" s="34" t="s">
        <v>842</v>
      </c>
      <c r="B157" s="35" t="s">
        <v>226</v>
      </c>
      <c r="C157" s="35" t="s">
        <v>233</v>
      </c>
      <c r="D157" s="66" t="s">
        <v>843</v>
      </c>
    </row>
    <row r="158" spans="1:4" x14ac:dyDescent="0.2">
      <c r="A158" s="34" t="s">
        <v>27</v>
      </c>
      <c r="B158" s="35" t="s">
        <v>226</v>
      </c>
      <c r="C158" s="35" t="s">
        <v>234</v>
      </c>
      <c r="D158" s="66" t="s">
        <v>234</v>
      </c>
    </row>
    <row r="159" spans="1:4" x14ac:dyDescent="0.2">
      <c r="A159" s="34" t="s">
        <v>8</v>
      </c>
      <c r="B159" s="35" t="s">
        <v>226</v>
      </c>
      <c r="C159" s="35" t="s">
        <v>235</v>
      </c>
      <c r="D159" s="66" t="s">
        <v>235</v>
      </c>
    </row>
    <row r="160" spans="1:4" x14ac:dyDescent="0.2">
      <c r="A160" s="34" t="s">
        <v>28</v>
      </c>
      <c r="B160" s="35" t="s">
        <v>236</v>
      </c>
      <c r="C160" s="35" t="s">
        <v>237</v>
      </c>
      <c r="D160" s="66" t="s">
        <v>237</v>
      </c>
    </row>
    <row r="161" spans="1:4" x14ac:dyDescent="0.2">
      <c r="A161" s="34" t="s">
        <v>29</v>
      </c>
      <c r="B161" s="35" t="s">
        <v>236</v>
      </c>
      <c r="C161" s="35" t="s">
        <v>237</v>
      </c>
      <c r="D161" s="66" t="s">
        <v>238</v>
      </c>
    </row>
    <row r="162" spans="1:4" x14ac:dyDescent="0.2">
      <c r="A162" s="34" t="s">
        <v>30</v>
      </c>
      <c r="B162" s="35" t="s">
        <v>236</v>
      </c>
      <c r="C162" s="35" t="s">
        <v>239</v>
      </c>
      <c r="D162" s="66" t="s">
        <v>239</v>
      </c>
    </row>
    <row r="163" spans="1:4" x14ac:dyDescent="0.2">
      <c r="A163" s="34" t="s">
        <v>31</v>
      </c>
      <c r="B163" s="35" t="s">
        <v>236</v>
      </c>
      <c r="C163" s="35" t="s">
        <v>440</v>
      </c>
      <c r="D163" s="66" t="s">
        <v>440</v>
      </c>
    </row>
    <row r="164" spans="1:4" x14ac:dyDescent="0.2">
      <c r="A164" s="34" t="s">
        <v>32</v>
      </c>
      <c r="B164" s="35" t="s">
        <v>236</v>
      </c>
      <c r="C164" s="35" t="s">
        <v>240</v>
      </c>
      <c r="D164" s="66" t="s">
        <v>240</v>
      </c>
    </row>
    <row r="165" spans="1:4" x14ac:dyDescent="0.2">
      <c r="A165" s="34" t="s">
        <v>33</v>
      </c>
      <c r="B165" s="35" t="s">
        <v>236</v>
      </c>
      <c r="C165" s="35" t="s">
        <v>240</v>
      </c>
      <c r="D165" s="66" t="s">
        <v>241</v>
      </c>
    </row>
    <row r="166" spans="1:4" x14ac:dyDescent="0.2">
      <c r="A166" s="34" t="s">
        <v>34</v>
      </c>
      <c r="B166" s="35" t="s">
        <v>236</v>
      </c>
      <c r="C166" s="35" t="s">
        <v>240</v>
      </c>
      <c r="D166" s="66" t="s">
        <v>242</v>
      </c>
    </row>
    <row r="167" spans="1:4" x14ac:dyDescent="0.2">
      <c r="A167" s="34" t="s">
        <v>35</v>
      </c>
      <c r="B167" s="35" t="s">
        <v>236</v>
      </c>
      <c r="C167" s="35" t="s">
        <v>240</v>
      </c>
      <c r="D167" s="66" t="s">
        <v>243</v>
      </c>
    </row>
    <row r="168" spans="1:4" x14ac:dyDescent="0.2">
      <c r="A168" s="34" t="s">
        <v>36</v>
      </c>
      <c r="B168" s="35" t="s">
        <v>236</v>
      </c>
      <c r="C168" s="35" t="s">
        <v>240</v>
      </c>
      <c r="D168" s="66" t="s">
        <v>244</v>
      </c>
    </row>
    <row r="169" spans="1:4" x14ac:dyDescent="0.2">
      <c r="A169" s="34" t="s">
        <v>245</v>
      </c>
      <c r="B169" s="35" t="s">
        <v>236</v>
      </c>
      <c r="C169" s="35" t="s">
        <v>240</v>
      </c>
      <c r="D169" s="66" t="s">
        <v>246</v>
      </c>
    </row>
    <row r="170" spans="1:4" x14ac:dyDescent="0.2">
      <c r="A170" s="34" t="s">
        <v>543</v>
      </c>
      <c r="B170" s="35" t="s">
        <v>236</v>
      </c>
      <c r="C170" s="35" t="s">
        <v>240</v>
      </c>
      <c r="D170" s="66" t="s">
        <v>544</v>
      </c>
    </row>
    <row r="171" spans="1:4" x14ac:dyDescent="0.2">
      <c r="A171" s="34" t="s">
        <v>37</v>
      </c>
      <c r="B171" s="35" t="s">
        <v>236</v>
      </c>
      <c r="C171" s="35" t="s">
        <v>247</v>
      </c>
      <c r="D171" s="66" t="s">
        <v>247</v>
      </c>
    </row>
    <row r="172" spans="1:4" x14ac:dyDescent="0.2">
      <c r="A172" s="34" t="s">
        <v>38</v>
      </c>
      <c r="B172" s="35" t="s">
        <v>236</v>
      </c>
      <c r="C172" s="35" t="s">
        <v>247</v>
      </c>
      <c r="D172" s="66" t="s">
        <v>248</v>
      </c>
    </row>
    <row r="173" spans="1:4" x14ac:dyDescent="0.2">
      <c r="A173" s="34" t="s">
        <v>39</v>
      </c>
      <c r="B173" s="35" t="s">
        <v>236</v>
      </c>
      <c r="C173" s="35" t="s">
        <v>247</v>
      </c>
      <c r="D173" s="66" t="s">
        <v>249</v>
      </c>
    </row>
    <row r="174" spans="1:4" x14ac:dyDescent="0.2">
      <c r="A174" s="34" t="s">
        <v>40</v>
      </c>
      <c r="B174" s="35" t="s">
        <v>236</v>
      </c>
      <c r="C174" s="35" t="s">
        <v>247</v>
      </c>
      <c r="D174" s="66" t="s">
        <v>250</v>
      </c>
    </row>
    <row r="175" spans="1:4" x14ac:dyDescent="0.2">
      <c r="A175" s="34" t="s">
        <v>251</v>
      </c>
      <c r="B175" s="35" t="s">
        <v>236</v>
      </c>
      <c r="C175" s="35" t="s">
        <v>247</v>
      </c>
      <c r="D175" s="66" t="s">
        <v>252</v>
      </c>
    </row>
    <row r="176" spans="1:4" x14ac:dyDescent="0.2">
      <c r="A176" s="34" t="s">
        <v>929</v>
      </c>
      <c r="B176" s="35" t="s">
        <v>236</v>
      </c>
      <c r="C176" s="35" t="s">
        <v>247</v>
      </c>
      <c r="D176" s="66" t="s">
        <v>930</v>
      </c>
    </row>
    <row r="177" spans="1:4" x14ac:dyDescent="0.2">
      <c r="A177" s="34" t="s">
        <v>1</v>
      </c>
      <c r="B177" s="35" t="s">
        <v>236</v>
      </c>
      <c r="C177" s="35" t="s">
        <v>253</v>
      </c>
      <c r="D177" s="66" t="s">
        <v>253</v>
      </c>
    </row>
    <row r="178" spans="1:4" x14ac:dyDescent="0.2">
      <c r="A178" s="34" t="s">
        <v>254</v>
      </c>
      <c r="B178" s="35" t="s">
        <v>255</v>
      </c>
      <c r="C178" s="35" t="s">
        <v>256</v>
      </c>
      <c r="D178" s="66" t="s">
        <v>256</v>
      </c>
    </row>
    <row r="179" spans="1:4" x14ac:dyDescent="0.2">
      <c r="A179" s="34" t="s">
        <v>577</v>
      </c>
      <c r="B179" s="35" t="s">
        <v>255</v>
      </c>
      <c r="C179" s="35" t="s">
        <v>256</v>
      </c>
      <c r="D179" s="66" t="s">
        <v>578</v>
      </c>
    </row>
    <row r="180" spans="1:4" x14ac:dyDescent="0.2">
      <c r="A180" s="34" t="s">
        <v>579</v>
      </c>
      <c r="B180" s="35" t="s">
        <v>255</v>
      </c>
      <c r="C180" s="35" t="s">
        <v>256</v>
      </c>
      <c r="D180" s="66" t="s">
        <v>580</v>
      </c>
    </row>
    <row r="181" spans="1:4" x14ac:dyDescent="0.2">
      <c r="A181" s="34" t="s">
        <v>581</v>
      </c>
      <c r="B181" s="35" t="s">
        <v>255</v>
      </c>
      <c r="C181" s="35" t="s">
        <v>256</v>
      </c>
      <c r="D181" s="66" t="s">
        <v>582</v>
      </c>
    </row>
    <row r="182" spans="1:4" x14ac:dyDescent="0.2">
      <c r="A182" s="34" t="s">
        <v>257</v>
      </c>
      <c r="B182" s="35" t="s">
        <v>844</v>
      </c>
      <c r="C182" s="35" t="s">
        <v>258</v>
      </c>
      <c r="D182" s="66" t="s">
        <v>258</v>
      </c>
    </row>
    <row r="183" spans="1:4" x14ac:dyDescent="0.2">
      <c r="A183" s="34" t="s">
        <v>259</v>
      </c>
      <c r="B183" s="35" t="s">
        <v>844</v>
      </c>
      <c r="C183" s="35" t="s">
        <v>258</v>
      </c>
      <c r="D183" s="66" t="s">
        <v>260</v>
      </c>
    </row>
    <row r="184" spans="1:4" x14ac:dyDescent="0.2">
      <c r="A184" s="34" t="s">
        <v>261</v>
      </c>
      <c r="B184" s="35" t="s">
        <v>844</v>
      </c>
      <c r="C184" s="35" t="s">
        <v>262</v>
      </c>
      <c r="D184" s="66" t="s">
        <v>262</v>
      </c>
    </row>
    <row r="185" spans="1:4" x14ac:dyDescent="0.2">
      <c r="A185" s="34" t="s">
        <v>263</v>
      </c>
      <c r="B185" s="35" t="s">
        <v>844</v>
      </c>
      <c r="C185" s="35" t="s">
        <v>583</v>
      </c>
      <c r="D185" s="66" t="s">
        <v>583</v>
      </c>
    </row>
    <row r="186" spans="1:4" x14ac:dyDescent="0.2">
      <c r="A186" s="34" t="s">
        <v>264</v>
      </c>
      <c r="B186" s="35" t="s">
        <v>844</v>
      </c>
      <c r="C186" s="35" t="s">
        <v>265</v>
      </c>
      <c r="D186" s="66" t="s">
        <v>265</v>
      </c>
    </row>
    <row r="187" spans="1:4" x14ac:dyDescent="0.2">
      <c r="A187" s="34" t="s">
        <v>266</v>
      </c>
      <c r="B187" s="35" t="s">
        <v>844</v>
      </c>
      <c r="C187" s="35" t="s">
        <v>267</v>
      </c>
      <c r="D187" s="66" t="s">
        <v>267</v>
      </c>
    </row>
    <row r="188" spans="1:4" x14ac:dyDescent="0.2">
      <c r="A188" s="34" t="s">
        <v>845</v>
      </c>
      <c r="B188" s="35" t="s">
        <v>844</v>
      </c>
      <c r="C188" s="35" t="s">
        <v>267</v>
      </c>
      <c r="D188" s="35" t="s">
        <v>846</v>
      </c>
    </row>
    <row r="189" spans="1:4" x14ac:dyDescent="0.2">
      <c r="A189" s="34" t="s">
        <v>268</v>
      </c>
      <c r="B189" s="35" t="s">
        <v>844</v>
      </c>
      <c r="C189" s="35" t="s">
        <v>269</v>
      </c>
      <c r="D189" s="35" t="s">
        <v>269</v>
      </c>
    </row>
    <row r="190" spans="1:4" x14ac:dyDescent="0.2">
      <c r="A190" s="34" t="s">
        <v>270</v>
      </c>
      <c r="B190" s="35" t="s">
        <v>844</v>
      </c>
      <c r="C190" s="35" t="s">
        <v>271</v>
      </c>
      <c r="D190" s="66" t="s">
        <v>271</v>
      </c>
    </row>
    <row r="191" spans="1:4" x14ac:dyDescent="0.2">
      <c r="A191" s="34" t="s">
        <v>272</v>
      </c>
      <c r="B191" s="35" t="s">
        <v>844</v>
      </c>
      <c r="C191" s="35" t="s">
        <v>584</v>
      </c>
      <c r="D191" s="66" t="s">
        <v>584</v>
      </c>
    </row>
    <row r="192" spans="1:4" x14ac:dyDescent="0.2">
      <c r="A192" s="34" t="s">
        <v>273</v>
      </c>
      <c r="B192" s="35" t="s">
        <v>844</v>
      </c>
      <c r="C192" s="35" t="s">
        <v>274</v>
      </c>
      <c r="D192" s="66" t="s">
        <v>274</v>
      </c>
    </row>
    <row r="193" spans="1:4" x14ac:dyDescent="0.2">
      <c r="A193" s="34" t="s">
        <v>924</v>
      </c>
      <c r="B193" s="35" t="s">
        <v>844</v>
      </c>
      <c r="C193" s="35" t="s">
        <v>925</v>
      </c>
      <c r="D193" s="66" t="s">
        <v>925</v>
      </c>
    </row>
    <row r="194" spans="1:4" x14ac:dyDescent="0.2">
      <c r="A194" s="34" t="s">
        <v>275</v>
      </c>
      <c r="B194" s="35" t="s">
        <v>844</v>
      </c>
      <c r="C194" s="35" t="s">
        <v>585</v>
      </c>
      <c r="D194" s="66" t="s">
        <v>585</v>
      </c>
    </row>
    <row r="195" spans="1:4" x14ac:dyDescent="0.2">
      <c r="A195" s="34" t="s">
        <v>276</v>
      </c>
      <c r="B195" s="35" t="s">
        <v>844</v>
      </c>
      <c r="C195" s="35" t="s">
        <v>585</v>
      </c>
      <c r="D195" s="66" t="s">
        <v>277</v>
      </c>
    </row>
    <row r="196" spans="1:4" x14ac:dyDescent="0.2">
      <c r="A196" s="34" t="s">
        <v>278</v>
      </c>
      <c r="B196" s="35" t="s">
        <v>844</v>
      </c>
      <c r="C196" s="35" t="s">
        <v>279</v>
      </c>
      <c r="D196" s="66" t="s">
        <v>279</v>
      </c>
    </row>
    <row r="197" spans="1:4" x14ac:dyDescent="0.2">
      <c r="A197" s="34" t="s">
        <v>280</v>
      </c>
      <c r="B197" s="35" t="s">
        <v>281</v>
      </c>
      <c r="C197" s="35" t="s">
        <v>282</v>
      </c>
      <c r="D197" s="35" t="s">
        <v>282</v>
      </c>
    </row>
    <row r="198" spans="1:4" x14ac:dyDescent="0.2">
      <c r="A198" s="34" t="s">
        <v>283</v>
      </c>
      <c r="B198" s="35" t="s">
        <v>281</v>
      </c>
      <c r="C198" s="35" t="s">
        <v>282</v>
      </c>
      <c r="D198" s="66" t="s">
        <v>284</v>
      </c>
    </row>
    <row r="199" spans="1:4" x14ac:dyDescent="0.2">
      <c r="A199" s="34" t="s">
        <v>285</v>
      </c>
      <c r="B199" s="35" t="s">
        <v>281</v>
      </c>
      <c r="C199" s="35" t="s">
        <v>282</v>
      </c>
      <c r="D199" s="66" t="s">
        <v>286</v>
      </c>
    </row>
    <row r="200" spans="1:4" x14ac:dyDescent="0.2">
      <c r="A200" s="34" t="s">
        <v>742</v>
      </c>
      <c r="B200" s="35" t="s">
        <v>281</v>
      </c>
      <c r="C200" s="35" t="s">
        <v>282</v>
      </c>
      <c r="D200" s="66" t="s">
        <v>847</v>
      </c>
    </row>
    <row r="201" spans="1:4" x14ac:dyDescent="0.2">
      <c r="A201" s="34" t="s">
        <v>287</v>
      </c>
      <c r="B201" s="35" t="s">
        <v>281</v>
      </c>
      <c r="C201" s="35" t="s">
        <v>288</v>
      </c>
      <c r="D201" s="66" t="s">
        <v>288</v>
      </c>
    </row>
    <row r="202" spans="1:4" x14ac:dyDescent="0.2">
      <c r="A202" s="34" t="s">
        <v>289</v>
      </c>
      <c r="B202" s="35" t="s">
        <v>281</v>
      </c>
      <c r="C202" s="35" t="s">
        <v>848</v>
      </c>
      <c r="D202" s="66" t="s">
        <v>848</v>
      </c>
    </row>
    <row r="203" spans="1:4" x14ac:dyDescent="0.2">
      <c r="A203" s="34" t="s">
        <v>290</v>
      </c>
      <c r="B203" s="35" t="s">
        <v>281</v>
      </c>
      <c r="C203" s="35" t="s">
        <v>291</v>
      </c>
      <c r="D203" s="66" t="s">
        <v>291</v>
      </c>
    </row>
    <row r="204" spans="1:4" x14ac:dyDescent="0.2">
      <c r="A204" s="34" t="s">
        <v>292</v>
      </c>
      <c r="B204" s="35" t="s">
        <v>281</v>
      </c>
      <c r="C204" s="35" t="s">
        <v>293</v>
      </c>
      <c r="D204" s="66" t="s">
        <v>293</v>
      </c>
    </row>
    <row r="205" spans="1:4" x14ac:dyDescent="0.2">
      <c r="A205" s="34" t="s">
        <v>294</v>
      </c>
      <c r="B205" s="35" t="s">
        <v>281</v>
      </c>
      <c r="C205" s="35" t="s">
        <v>293</v>
      </c>
      <c r="D205" s="66" t="s">
        <v>295</v>
      </c>
    </row>
    <row r="206" spans="1:4" x14ac:dyDescent="0.2">
      <c r="A206" s="34" t="s">
        <v>296</v>
      </c>
      <c r="B206" s="35" t="s">
        <v>281</v>
      </c>
      <c r="C206" s="35" t="s">
        <v>297</v>
      </c>
      <c r="D206" s="35" t="s">
        <v>297</v>
      </c>
    </row>
    <row r="207" spans="1:4" x14ac:dyDescent="0.2">
      <c r="A207" s="34" t="s">
        <v>298</v>
      </c>
      <c r="B207" s="35" t="s">
        <v>281</v>
      </c>
      <c r="C207" s="35" t="s">
        <v>765</v>
      </c>
      <c r="D207" s="66" t="s">
        <v>765</v>
      </c>
    </row>
    <row r="208" spans="1:4" x14ac:dyDescent="0.2">
      <c r="A208" s="34" t="s">
        <v>299</v>
      </c>
      <c r="B208" s="35" t="s">
        <v>281</v>
      </c>
      <c r="C208" s="35" t="s">
        <v>766</v>
      </c>
      <c r="D208" s="66" t="s">
        <v>766</v>
      </c>
    </row>
    <row r="209" spans="1:4" x14ac:dyDescent="0.2">
      <c r="A209" s="34" t="s">
        <v>300</v>
      </c>
      <c r="B209" s="35" t="s">
        <v>281</v>
      </c>
      <c r="C209" s="35" t="s">
        <v>301</v>
      </c>
      <c r="D209" s="35" t="s">
        <v>301</v>
      </c>
    </row>
    <row r="210" spans="1:4" x14ac:dyDescent="0.2">
      <c r="A210" s="34" t="s">
        <v>302</v>
      </c>
      <c r="B210" s="35" t="s">
        <v>281</v>
      </c>
      <c r="C210" s="35" t="s">
        <v>303</v>
      </c>
      <c r="D210" s="66" t="s">
        <v>303</v>
      </c>
    </row>
    <row r="211" spans="1:4" x14ac:dyDescent="0.2">
      <c r="A211" s="34" t="s">
        <v>304</v>
      </c>
      <c r="B211" s="35" t="s">
        <v>281</v>
      </c>
      <c r="C211" s="35" t="s">
        <v>305</v>
      </c>
      <c r="D211" s="66" t="s">
        <v>305</v>
      </c>
    </row>
    <row r="212" spans="1:4" x14ac:dyDescent="0.2">
      <c r="A212" s="34" t="s">
        <v>306</v>
      </c>
      <c r="B212" s="35" t="s">
        <v>281</v>
      </c>
      <c r="C212" s="35" t="s">
        <v>586</v>
      </c>
      <c r="D212" s="66" t="s">
        <v>586</v>
      </c>
    </row>
    <row r="213" spans="1:4" x14ac:dyDescent="0.2">
      <c r="A213" s="34" t="s">
        <v>307</v>
      </c>
      <c r="B213" s="35" t="s">
        <v>281</v>
      </c>
      <c r="C213" s="35" t="s">
        <v>308</v>
      </c>
      <c r="D213" s="66" t="s">
        <v>308</v>
      </c>
    </row>
    <row r="214" spans="1:4" x14ac:dyDescent="0.2">
      <c r="A214" s="34" t="s">
        <v>309</v>
      </c>
      <c r="B214" s="35" t="s">
        <v>281</v>
      </c>
      <c r="C214" s="35" t="s">
        <v>310</v>
      </c>
      <c r="D214" s="66" t="s">
        <v>310</v>
      </c>
    </row>
    <row r="215" spans="1:4" x14ac:dyDescent="0.2">
      <c r="A215" s="34" t="s">
        <v>311</v>
      </c>
      <c r="B215" s="35" t="s">
        <v>281</v>
      </c>
      <c r="C215" s="35" t="s">
        <v>849</v>
      </c>
      <c r="D215" s="66" t="s">
        <v>849</v>
      </c>
    </row>
    <row r="216" spans="1:4" x14ac:dyDescent="0.2">
      <c r="A216" s="34" t="s">
        <v>312</v>
      </c>
      <c r="B216" s="35" t="s">
        <v>281</v>
      </c>
      <c r="C216" s="35" t="s">
        <v>313</v>
      </c>
      <c r="D216" s="66" t="s">
        <v>313</v>
      </c>
    </row>
    <row r="217" spans="1:4" x14ac:dyDescent="0.2">
      <c r="A217" s="34" t="s">
        <v>314</v>
      </c>
      <c r="B217" s="35" t="s">
        <v>281</v>
      </c>
      <c r="C217" s="35" t="s">
        <v>315</v>
      </c>
      <c r="D217" s="66" t="s">
        <v>315</v>
      </c>
    </row>
    <row r="218" spans="1:4" x14ac:dyDescent="0.2">
      <c r="A218" s="34" t="s">
        <v>316</v>
      </c>
      <c r="B218" s="35" t="s">
        <v>281</v>
      </c>
      <c r="C218" s="35" t="s">
        <v>317</v>
      </c>
      <c r="D218" s="66" t="s">
        <v>317</v>
      </c>
    </row>
    <row r="219" spans="1:4" x14ac:dyDescent="0.2">
      <c r="A219" s="34" t="s">
        <v>318</v>
      </c>
      <c r="B219" s="35" t="s">
        <v>281</v>
      </c>
      <c r="C219" s="35" t="s">
        <v>319</v>
      </c>
      <c r="D219" s="66" t="s">
        <v>319</v>
      </c>
    </row>
    <row r="220" spans="1:4" x14ac:dyDescent="0.2">
      <c r="A220" s="34" t="s">
        <v>320</v>
      </c>
      <c r="B220" s="35" t="s">
        <v>281</v>
      </c>
      <c r="C220" s="35" t="s">
        <v>850</v>
      </c>
      <c r="D220" s="66" t="s">
        <v>850</v>
      </c>
    </row>
    <row r="221" spans="1:4" x14ac:dyDescent="0.2">
      <c r="A221" s="34" t="s">
        <v>321</v>
      </c>
      <c r="B221" s="35" t="s">
        <v>281</v>
      </c>
      <c r="C221" s="35" t="s">
        <v>322</v>
      </c>
      <c r="D221" s="66" t="s">
        <v>322</v>
      </c>
    </row>
    <row r="222" spans="1:4" x14ac:dyDescent="0.2">
      <c r="A222" s="34" t="s">
        <v>323</v>
      </c>
      <c r="B222" s="35" t="s">
        <v>281</v>
      </c>
      <c r="C222" s="35" t="s">
        <v>324</v>
      </c>
      <c r="D222" s="66" t="s">
        <v>324</v>
      </c>
    </row>
    <row r="223" spans="1:4" x14ac:dyDescent="0.2">
      <c r="A223" s="34" t="s">
        <v>325</v>
      </c>
      <c r="B223" s="35" t="s">
        <v>281</v>
      </c>
      <c r="C223" s="35" t="s">
        <v>326</v>
      </c>
      <c r="D223" s="66" t="s">
        <v>326</v>
      </c>
    </row>
    <row r="224" spans="1:4" x14ac:dyDescent="0.2">
      <c r="A224" s="34" t="s">
        <v>327</v>
      </c>
      <c r="B224" s="35" t="s">
        <v>281</v>
      </c>
      <c r="C224" s="35" t="s">
        <v>851</v>
      </c>
      <c r="D224" s="66" t="s">
        <v>851</v>
      </c>
    </row>
    <row r="225" spans="1:4" x14ac:dyDescent="0.2">
      <c r="A225" s="34" t="s">
        <v>328</v>
      </c>
      <c r="B225" s="35" t="s">
        <v>281</v>
      </c>
      <c r="C225" s="35" t="s">
        <v>329</v>
      </c>
      <c r="D225" s="66" t="s">
        <v>329</v>
      </c>
    </row>
    <row r="226" spans="1:4" x14ac:dyDescent="0.2">
      <c r="A226" s="34" t="s">
        <v>330</v>
      </c>
      <c r="B226" s="35" t="s">
        <v>281</v>
      </c>
      <c r="C226" s="35" t="s">
        <v>331</v>
      </c>
      <c r="D226" s="66" t="s">
        <v>331</v>
      </c>
    </row>
    <row r="227" spans="1:4" x14ac:dyDescent="0.2">
      <c r="A227" s="34" t="s">
        <v>332</v>
      </c>
      <c r="B227" s="35" t="s">
        <v>281</v>
      </c>
      <c r="C227" s="35" t="s">
        <v>767</v>
      </c>
      <c r="D227" s="66" t="s">
        <v>767</v>
      </c>
    </row>
    <row r="228" spans="1:4" x14ac:dyDescent="0.2">
      <c r="A228" s="34" t="s">
        <v>333</v>
      </c>
      <c r="B228" s="35" t="s">
        <v>281</v>
      </c>
      <c r="C228" s="35" t="s">
        <v>334</v>
      </c>
      <c r="D228" s="66" t="s">
        <v>334</v>
      </c>
    </row>
    <row r="229" spans="1:4" x14ac:dyDescent="0.2">
      <c r="A229" s="34" t="s">
        <v>335</v>
      </c>
      <c r="B229" s="35" t="s">
        <v>281</v>
      </c>
      <c r="C229" s="35" t="s">
        <v>336</v>
      </c>
      <c r="D229" s="66" t="s">
        <v>336</v>
      </c>
    </row>
    <row r="230" spans="1:4" x14ac:dyDescent="0.2">
      <c r="A230" s="34" t="s">
        <v>337</v>
      </c>
      <c r="B230" s="35" t="s">
        <v>281</v>
      </c>
      <c r="C230" s="35" t="s">
        <v>338</v>
      </c>
      <c r="D230" s="66" t="s">
        <v>338</v>
      </c>
    </row>
    <row r="231" spans="1:4" x14ac:dyDescent="0.2">
      <c r="A231" s="34" t="s">
        <v>339</v>
      </c>
      <c r="B231" s="35" t="s">
        <v>281</v>
      </c>
      <c r="C231" s="35" t="s">
        <v>340</v>
      </c>
      <c r="D231" s="66" t="s">
        <v>340</v>
      </c>
    </row>
    <row r="232" spans="1:4" x14ac:dyDescent="0.2">
      <c r="A232" s="34" t="s">
        <v>341</v>
      </c>
      <c r="B232" s="35" t="s">
        <v>281</v>
      </c>
      <c r="C232" s="35" t="s">
        <v>342</v>
      </c>
      <c r="D232" s="66" t="s">
        <v>342</v>
      </c>
    </row>
    <row r="233" spans="1:4" x14ac:dyDescent="0.2">
      <c r="A233" s="34" t="s">
        <v>343</v>
      </c>
      <c r="B233" s="35" t="s">
        <v>281</v>
      </c>
      <c r="C233" s="35" t="s">
        <v>344</v>
      </c>
      <c r="D233" s="66" t="s">
        <v>344</v>
      </c>
    </row>
    <row r="234" spans="1:4" x14ac:dyDescent="0.2">
      <c r="A234" s="34" t="s">
        <v>345</v>
      </c>
      <c r="B234" s="35" t="s">
        <v>281</v>
      </c>
      <c r="C234" s="35" t="s">
        <v>852</v>
      </c>
      <c r="D234" s="66" t="s">
        <v>852</v>
      </c>
    </row>
    <row r="235" spans="1:4" x14ac:dyDescent="0.2">
      <c r="A235" s="34" t="s">
        <v>346</v>
      </c>
      <c r="B235" s="35" t="s">
        <v>281</v>
      </c>
      <c r="C235" s="35" t="s">
        <v>347</v>
      </c>
      <c r="D235" s="66" t="s">
        <v>347</v>
      </c>
    </row>
    <row r="236" spans="1:4" x14ac:dyDescent="0.2">
      <c r="A236" s="34" t="s">
        <v>348</v>
      </c>
      <c r="B236" s="35" t="s">
        <v>281</v>
      </c>
      <c r="C236" s="35" t="s">
        <v>853</v>
      </c>
      <c r="D236" s="66" t="s">
        <v>853</v>
      </c>
    </row>
    <row r="237" spans="1:4" x14ac:dyDescent="0.2">
      <c r="A237" s="34" t="s">
        <v>349</v>
      </c>
      <c r="B237" s="35" t="s">
        <v>281</v>
      </c>
      <c r="C237" s="35" t="s">
        <v>350</v>
      </c>
      <c r="D237" s="66" t="s">
        <v>350</v>
      </c>
    </row>
    <row r="238" spans="1:4" x14ac:dyDescent="0.2">
      <c r="A238" s="34" t="s">
        <v>351</v>
      </c>
      <c r="B238" s="35" t="s">
        <v>281</v>
      </c>
      <c r="C238" s="35" t="s">
        <v>352</v>
      </c>
      <c r="D238" s="66" t="s">
        <v>352</v>
      </c>
    </row>
    <row r="239" spans="1:4" x14ac:dyDescent="0.2">
      <c r="A239" s="34" t="s">
        <v>353</v>
      </c>
      <c r="B239" s="35" t="s">
        <v>354</v>
      </c>
      <c r="C239" s="35" t="s">
        <v>813</v>
      </c>
      <c r="D239" s="66" t="s">
        <v>813</v>
      </c>
    </row>
    <row r="240" spans="1:4" x14ac:dyDescent="0.2">
      <c r="A240" s="34" t="s">
        <v>355</v>
      </c>
      <c r="B240" s="35" t="s">
        <v>354</v>
      </c>
      <c r="C240" s="35" t="s">
        <v>813</v>
      </c>
      <c r="D240" s="66" t="s">
        <v>356</v>
      </c>
    </row>
    <row r="241" spans="1:4" x14ac:dyDescent="0.2">
      <c r="A241" s="34" t="s">
        <v>357</v>
      </c>
      <c r="B241" s="35" t="s">
        <v>354</v>
      </c>
      <c r="C241" s="35" t="s">
        <v>358</v>
      </c>
      <c r="D241" s="66" t="s">
        <v>358</v>
      </c>
    </row>
    <row r="242" spans="1:4" x14ac:dyDescent="0.2">
      <c r="A242" s="34" t="s">
        <v>359</v>
      </c>
      <c r="B242" s="35" t="s">
        <v>354</v>
      </c>
      <c r="C242" s="35" t="s">
        <v>360</v>
      </c>
      <c r="D242" s="66" t="s">
        <v>360</v>
      </c>
    </row>
    <row r="243" spans="1:4" x14ac:dyDescent="0.2">
      <c r="A243" s="67" t="s">
        <v>722</v>
      </c>
      <c r="B243" s="68" t="s">
        <v>354</v>
      </c>
      <c r="C243" s="70" t="s">
        <v>743</v>
      </c>
      <c r="D243" s="70" t="s">
        <v>723</v>
      </c>
    </row>
    <row r="244" spans="1:4" x14ac:dyDescent="0.2">
      <c r="A244" s="67" t="s">
        <v>724</v>
      </c>
      <c r="B244" s="68" t="s">
        <v>354</v>
      </c>
      <c r="C244" s="70" t="s">
        <v>744</v>
      </c>
      <c r="D244" s="70" t="s">
        <v>725</v>
      </c>
    </row>
    <row r="245" spans="1:4" x14ac:dyDescent="0.2">
      <c r="A245" s="67" t="s">
        <v>726</v>
      </c>
      <c r="B245" s="68" t="s">
        <v>354</v>
      </c>
      <c r="C245" s="70" t="s">
        <v>745</v>
      </c>
      <c r="D245" s="70" t="s">
        <v>727</v>
      </c>
    </row>
    <row r="246" spans="1:4" x14ac:dyDescent="0.2">
      <c r="A246" s="67" t="s">
        <v>728</v>
      </c>
      <c r="B246" s="68" t="s">
        <v>354</v>
      </c>
      <c r="C246" s="70" t="s">
        <v>746</v>
      </c>
      <c r="D246" s="70" t="s">
        <v>729</v>
      </c>
    </row>
    <row r="247" spans="1:4" x14ac:dyDescent="0.2">
      <c r="A247" s="67" t="s">
        <v>730</v>
      </c>
      <c r="B247" s="68" t="s">
        <v>354</v>
      </c>
      <c r="C247" s="70" t="s">
        <v>747</v>
      </c>
      <c r="D247" s="70" t="s">
        <v>731</v>
      </c>
    </row>
    <row r="248" spans="1:4" x14ac:dyDescent="0.2">
      <c r="A248" s="34" t="s">
        <v>361</v>
      </c>
      <c r="B248" s="35" t="s">
        <v>354</v>
      </c>
      <c r="C248" s="35" t="s">
        <v>360</v>
      </c>
      <c r="D248" s="66" t="s">
        <v>362</v>
      </c>
    </row>
    <row r="249" spans="1:4" x14ac:dyDescent="0.2">
      <c r="A249" s="34" t="s">
        <v>363</v>
      </c>
      <c r="B249" s="35" t="s">
        <v>354</v>
      </c>
      <c r="C249" s="35" t="s">
        <v>360</v>
      </c>
      <c r="D249" s="66" t="s">
        <v>364</v>
      </c>
    </row>
    <row r="250" spans="1:4" x14ac:dyDescent="0.2">
      <c r="A250" s="34" t="s">
        <v>365</v>
      </c>
      <c r="B250" s="35" t="s">
        <v>354</v>
      </c>
      <c r="C250" s="35" t="s">
        <v>360</v>
      </c>
      <c r="D250" s="66" t="s">
        <v>366</v>
      </c>
    </row>
    <row r="251" spans="1:4" x14ac:dyDescent="0.2">
      <c r="A251" s="34" t="s">
        <v>41</v>
      </c>
      <c r="B251" s="35" t="s">
        <v>367</v>
      </c>
      <c r="C251" s="35" t="s">
        <v>368</v>
      </c>
      <c r="D251" s="66" t="s">
        <v>368</v>
      </c>
    </row>
    <row r="252" spans="1:4" x14ac:dyDescent="0.2">
      <c r="A252" s="34" t="s">
        <v>42</v>
      </c>
      <c r="B252" s="35" t="s">
        <v>367</v>
      </c>
      <c r="C252" s="35" t="s">
        <v>368</v>
      </c>
      <c r="D252" s="66" t="s">
        <v>697</v>
      </c>
    </row>
    <row r="253" spans="1:4" x14ac:dyDescent="0.2">
      <c r="A253" s="34" t="s">
        <v>43</v>
      </c>
      <c r="B253" s="35" t="s">
        <v>367</v>
      </c>
      <c r="C253" s="35" t="s">
        <v>368</v>
      </c>
      <c r="D253" s="66" t="s">
        <v>369</v>
      </c>
    </row>
    <row r="254" spans="1:4" x14ac:dyDescent="0.2">
      <c r="A254" s="34" t="s">
        <v>854</v>
      </c>
      <c r="B254" s="35" t="s">
        <v>367</v>
      </c>
      <c r="C254" s="35" t="s">
        <v>368</v>
      </c>
      <c r="D254" s="66" t="s">
        <v>855</v>
      </c>
    </row>
    <row r="255" spans="1:4" x14ac:dyDescent="0.2">
      <c r="A255" s="34" t="s">
        <v>44</v>
      </c>
      <c r="B255" s="35" t="s">
        <v>367</v>
      </c>
      <c r="C255" s="35" t="s">
        <v>370</v>
      </c>
      <c r="D255" s="66" t="s">
        <v>370</v>
      </c>
    </row>
    <row r="256" spans="1:4" x14ac:dyDescent="0.2">
      <c r="A256" s="34" t="s">
        <v>45</v>
      </c>
      <c r="B256" s="35" t="s">
        <v>367</v>
      </c>
      <c r="C256" s="35" t="s">
        <v>698</v>
      </c>
      <c r="D256" s="66" t="s">
        <v>698</v>
      </c>
    </row>
    <row r="257" spans="1:4" x14ac:dyDescent="0.2">
      <c r="A257" s="34" t="s">
        <v>46</v>
      </c>
      <c r="B257" s="35" t="s">
        <v>367</v>
      </c>
      <c r="C257" s="35" t="s">
        <v>699</v>
      </c>
      <c r="D257" s="66" t="s">
        <v>699</v>
      </c>
    </row>
    <row r="258" spans="1:4" x14ac:dyDescent="0.2">
      <c r="A258" s="34" t="s">
        <v>47</v>
      </c>
      <c r="B258" s="35" t="s">
        <v>367</v>
      </c>
      <c r="C258" s="35" t="s">
        <v>700</v>
      </c>
      <c r="D258" s="66" t="s">
        <v>700</v>
      </c>
    </row>
    <row r="259" spans="1:4" x14ac:dyDescent="0.2">
      <c r="A259" s="34" t="s">
        <v>48</v>
      </c>
      <c r="B259" s="35" t="s">
        <v>367</v>
      </c>
      <c r="C259" s="35" t="s">
        <v>701</v>
      </c>
      <c r="D259" s="66" t="s">
        <v>701</v>
      </c>
    </row>
    <row r="260" spans="1:4" x14ac:dyDescent="0.2">
      <c r="A260" s="34" t="s">
        <v>49</v>
      </c>
      <c r="B260" s="35" t="s">
        <v>367</v>
      </c>
      <c r="C260" s="35" t="s">
        <v>702</v>
      </c>
      <c r="D260" s="66" t="s">
        <v>702</v>
      </c>
    </row>
    <row r="261" spans="1:4" x14ac:dyDescent="0.2">
      <c r="A261" s="34" t="s">
        <v>50</v>
      </c>
      <c r="B261" s="35" t="s">
        <v>367</v>
      </c>
      <c r="C261" s="35" t="s">
        <v>703</v>
      </c>
      <c r="D261" s="66" t="s">
        <v>703</v>
      </c>
    </row>
    <row r="262" spans="1:4" x14ac:dyDescent="0.2">
      <c r="A262" s="34" t="s">
        <v>51</v>
      </c>
      <c r="B262" s="35" t="s">
        <v>367</v>
      </c>
      <c r="C262" s="35" t="s">
        <v>704</v>
      </c>
      <c r="D262" s="66" t="s">
        <v>704</v>
      </c>
    </row>
    <row r="263" spans="1:4" x14ac:dyDescent="0.2">
      <c r="A263" s="34" t="s">
        <v>52</v>
      </c>
      <c r="B263" s="35" t="s">
        <v>367</v>
      </c>
      <c r="C263" s="35" t="s">
        <v>705</v>
      </c>
      <c r="D263" s="66" t="s">
        <v>705</v>
      </c>
    </row>
    <row r="264" spans="1:4" x14ac:dyDescent="0.2">
      <c r="A264" s="34" t="s">
        <v>53</v>
      </c>
      <c r="B264" s="35" t="s">
        <v>367</v>
      </c>
      <c r="C264" s="35" t="s">
        <v>706</v>
      </c>
      <c r="D264" s="66" t="s">
        <v>706</v>
      </c>
    </row>
    <row r="265" spans="1:4" x14ac:dyDescent="0.2">
      <c r="A265" s="34" t="s">
        <v>54</v>
      </c>
      <c r="B265" s="35" t="s">
        <v>367</v>
      </c>
      <c r="C265" s="35" t="s">
        <v>707</v>
      </c>
      <c r="D265" s="66" t="s">
        <v>707</v>
      </c>
    </row>
    <row r="266" spans="1:4" x14ac:dyDescent="0.2">
      <c r="A266" s="34" t="s">
        <v>55</v>
      </c>
      <c r="B266" s="35" t="s">
        <v>367</v>
      </c>
      <c r="C266" s="35" t="s">
        <v>856</v>
      </c>
      <c r="D266" s="66" t="s">
        <v>856</v>
      </c>
    </row>
    <row r="267" spans="1:4" x14ac:dyDescent="0.2">
      <c r="A267" s="34" t="s">
        <v>56</v>
      </c>
      <c r="B267" s="35" t="s">
        <v>367</v>
      </c>
      <c r="C267" s="35" t="s">
        <v>857</v>
      </c>
      <c r="D267" s="66" t="s">
        <v>857</v>
      </c>
    </row>
    <row r="268" spans="1:4" x14ac:dyDescent="0.2">
      <c r="A268" s="34" t="s">
        <v>57</v>
      </c>
      <c r="B268" s="35" t="s">
        <v>367</v>
      </c>
      <c r="C268" s="35" t="s">
        <v>708</v>
      </c>
      <c r="D268" s="66" t="s">
        <v>708</v>
      </c>
    </row>
    <row r="269" spans="1:4" x14ac:dyDescent="0.2">
      <c r="A269" s="34" t="s">
        <v>58</v>
      </c>
      <c r="B269" s="35" t="s">
        <v>367</v>
      </c>
      <c r="C269" s="35" t="s">
        <v>709</v>
      </c>
      <c r="D269" s="66" t="s">
        <v>709</v>
      </c>
    </row>
    <row r="270" spans="1:4" x14ac:dyDescent="0.2">
      <c r="A270" s="34" t="s">
        <v>59</v>
      </c>
      <c r="B270" s="35" t="s">
        <v>367</v>
      </c>
      <c r="C270" s="35" t="s">
        <v>710</v>
      </c>
      <c r="D270" s="66" t="s">
        <v>710</v>
      </c>
    </row>
    <row r="271" spans="1:4" x14ac:dyDescent="0.2">
      <c r="A271" s="34" t="s">
        <v>711</v>
      </c>
      <c r="B271" s="35" t="s">
        <v>367</v>
      </c>
      <c r="C271" s="35" t="s">
        <v>858</v>
      </c>
      <c r="D271" s="66" t="s">
        <v>858</v>
      </c>
    </row>
    <row r="272" spans="1:4" x14ac:dyDescent="0.2">
      <c r="A272" s="34" t="s">
        <v>371</v>
      </c>
      <c r="B272" s="35" t="s">
        <v>372</v>
      </c>
      <c r="C272" s="35" t="s">
        <v>373</v>
      </c>
      <c r="D272" s="66" t="s">
        <v>373</v>
      </c>
    </row>
    <row r="273" spans="1:4" x14ac:dyDescent="0.2">
      <c r="A273" s="34" t="s">
        <v>374</v>
      </c>
      <c r="B273" s="35" t="s">
        <v>372</v>
      </c>
      <c r="C273" s="35" t="s">
        <v>373</v>
      </c>
      <c r="D273" s="66" t="s">
        <v>859</v>
      </c>
    </row>
    <row r="274" spans="1:4" x14ac:dyDescent="0.2">
      <c r="A274" s="34" t="s">
        <v>375</v>
      </c>
      <c r="B274" s="35" t="s">
        <v>372</v>
      </c>
      <c r="C274" s="35" t="s">
        <v>373</v>
      </c>
      <c r="D274" s="66" t="s">
        <v>376</v>
      </c>
    </row>
    <row r="275" spans="1:4" x14ac:dyDescent="0.2">
      <c r="A275" s="34" t="s">
        <v>377</v>
      </c>
      <c r="B275" s="35" t="s">
        <v>372</v>
      </c>
      <c r="C275" s="35" t="s">
        <v>373</v>
      </c>
      <c r="D275" s="66" t="s">
        <v>860</v>
      </c>
    </row>
    <row r="276" spans="1:4" x14ac:dyDescent="0.2">
      <c r="A276" s="34" t="s">
        <v>378</v>
      </c>
      <c r="B276" s="35" t="s">
        <v>372</v>
      </c>
      <c r="C276" s="35" t="s">
        <v>373</v>
      </c>
      <c r="D276" s="66" t="s">
        <v>555</v>
      </c>
    </row>
    <row r="277" spans="1:4" x14ac:dyDescent="0.2">
      <c r="A277" s="34" t="s">
        <v>379</v>
      </c>
      <c r="B277" s="35" t="s">
        <v>372</v>
      </c>
      <c r="C277" s="35" t="s">
        <v>373</v>
      </c>
      <c r="D277" s="66" t="s">
        <v>380</v>
      </c>
    </row>
    <row r="278" spans="1:4" x14ac:dyDescent="0.2">
      <c r="A278" s="34" t="s">
        <v>381</v>
      </c>
      <c r="B278" s="35" t="s">
        <v>372</v>
      </c>
      <c r="C278" s="35" t="s">
        <v>373</v>
      </c>
      <c r="D278" s="66" t="s">
        <v>382</v>
      </c>
    </row>
    <row r="279" spans="1:4" x14ac:dyDescent="0.2">
      <c r="A279" s="34" t="s">
        <v>861</v>
      </c>
      <c r="B279" s="35" t="s">
        <v>372</v>
      </c>
      <c r="C279" s="35" t="s">
        <v>373</v>
      </c>
      <c r="D279" s="66" t="s">
        <v>862</v>
      </c>
    </row>
    <row r="280" spans="1:4" x14ac:dyDescent="0.2">
      <c r="A280" s="34" t="s">
        <v>383</v>
      </c>
      <c r="B280" s="35" t="s">
        <v>372</v>
      </c>
      <c r="C280" s="35" t="s">
        <v>384</v>
      </c>
      <c r="D280" s="66" t="s">
        <v>384</v>
      </c>
    </row>
    <row r="281" spans="1:4" x14ac:dyDescent="0.2">
      <c r="A281" s="34" t="s">
        <v>385</v>
      </c>
      <c r="B281" s="35" t="s">
        <v>372</v>
      </c>
      <c r="C281" s="35" t="s">
        <v>386</v>
      </c>
      <c r="D281" s="66" t="s">
        <v>386</v>
      </c>
    </row>
    <row r="282" spans="1:4" x14ac:dyDescent="0.2">
      <c r="A282" s="34" t="s">
        <v>387</v>
      </c>
      <c r="B282" s="35" t="s">
        <v>388</v>
      </c>
      <c r="C282" s="35" t="s">
        <v>389</v>
      </c>
      <c r="D282" s="66" t="s">
        <v>389</v>
      </c>
    </row>
    <row r="283" spans="1:4" x14ac:dyDescent="0.2">
      <c r="A283" s="34" t="s">
        <v>390</v>
      </c>
      <c r="B283" s="35" t="s">
        <v>388</v>
      </c>
      <c r="C283" s="35" t="s">
        <v>391</v>
      </c>
      <c r="D283" s="66" t="s">
        <v>391</v>
      </c>
    </row>
    <row r="284" spans="1:4" x14ac:dyDescent="0.2">
      <c r="A284" s="34" t="s">
        <v>443</v>
      </c>
      <c r="B284" s="35" t="s">
        <v>863</v>
      </c>
      <c r="C284" s="35" t="s">
        <v>442</v>
      </c>
      <c r="D284" s="66" t="s">
        <v>442</v>
      </c>
    </row>
    <row r="285" spans="1:4" x14ac:dyDescent="0.2">
      <c r="A285" s="34" t="s">
        <v>556</v>
      </c>
      <c r="B285" s="35" t="s">
        <v>863</v>
      </c>
      <c r="C285" s="35" t="s">
        <v>442</v>
      </c>
      <c r="D285" s="66" t="s">
        <v>557</v>
      </c>
    </row>
    <row r="286" spans="1:4" x14ac:dyDescent="0.2">
      <c r="A286" s="34" t="s">
        <v>864</v>
      </c>
      <c r="B286" s="35" t="s">
        <v>863</v>
      </c>
      <c r="C286" s="35" t="s">
        <v>442</v>
      </c>
      <c r="D286" s="66" t="s">
        <v>865</v>
      </c>
    </row>
    <row r="287" spans="1:4" x14ac:dyDescent="0.2">
      <c r="A287" s="34" t="s">
        <v>393</v>
      </c>
      <c r="B287" s="35" t="s">
        <v>863</v>
      </c>
      <c r="C287" s="35" t="s">
        <v>587</v>
      </c>
      <c r="D287" s="66" t="s">
        <v>587</v>
      </c>
    </row>
    <row r="288" spans="1:4" x14ac:dyDescent="0.2">
      <c r="A288" s="34" t="s">
        <v>760</v>
      </c>
      <c r="B288" s="35" t="s">
        <v>863</v>
      </c>
      <c r="C288" s="35" t="s">
        <v>587</v>
      </c>
      <c r="D288" s="66" t="s">
        <v>866</v>
      </c>
    </row>
    <row r="289" spans="1:4" x14ac:dyDescent="0.2">
      <c r="A289" s="34" t="s">
        <v>761</v>
      </c>
      <c r="B289" s="35" t="s">
        <v>863</v>
      </c>
      <c r="C289" s="35" t="s">
        <v>587</v>
      </c>
      <c r="D289" s="66" t="s">
        <v>867</v>
      </c>
    </row>
    <row r="290" spans="1:4" x14ac:dyDescent="0.2">
      <c r="A290" s="34" t="s">
        <v>394</v>
      </c>
      <c r="B290" s="35" t="s">
        <v>863</v>
      </c>
      <c r="C290" s="35" t="s">
        <v>395</v>
      </c>
      <c r="D290" s="66" t="s">
        <v>395</v>
      </c>
    </row>
    <row r="291" spans="1:4" x14ac:dyDescent="0.2">
      <c r="A291" s="34" t="s">
        <v>396</v>
      </c>
      <c r="B291" s="35" t="s">
        <v>863</v>
      </c>
      <c r="C291" s="35" t="s">
        <v>397</v>
      </c>
      <c r="D291" s="66" t="s">
        <v>397</v>
      </c>
    </row>
    <row r="292" spans="1:4" x14ac:dyDescent="0.2">
      <c r="A292" s="34" t="s">
        <v>398</v>
      </c>
      <c r="B292" s="35" t="s">
        <v>863</v>
      </c>
      <c r="C292" s="35" t="s">
        <v>399</v>
      </c>
      <c r="D292" s="66" t="s">
        <v>399</v>
      </c>
    </row>
    <row r="293" spans="1:4" x14ac:dyDescent="0.2">
      <c r="A293" s="34" t="s">
        <v>400</v>
      </c>
      <c r="B293" s="35" t="s">
        <v>863</v>
      </c>
      <c r="C293" s="35" t="s">
        <v>401</v>
      </c>
      <c r="D293" s="66" t="s">
        <v>401</v>
      </c>
    </row>
    <row r="294" spans="1:4" x14ac:dyDescent="0.2">
      <c r="A294" s="34" t="s">
        <v>444</v>
      </c>
      <c r="B294" s="35" t="s">
        <v>863</v>
      </c>
      <c r="C294" s="35" t="s">
        <v>441</v>
      </c>
      <c r="D294" s="66" t="s">
        <v>441</v>
      </c>
    </row>
    <row r="295" spans="1:4" x14ac:dyDescent="0.2">
      <c r="A295" s="34" t="s">
        <v>654</v>
      </c>
      <c r="B295" s="35" t="s">
        <v>863</v>
      </c>
      <c r="C295" s="35" t="s">
        <v>712</v>
      </c>
      <c r="D295" s="66" t="s">
        <v>712</v>
      </c>
    </row>
    <row r="296" spans="1:4" x14ac:dyDescent="0.2">
      <c r="A296" s="34" t="s">
        <v>655</v>
      </c>
      <c r="B296" s="35" t="s">
        <v>863</v>
      </c>
      <c r="C296" s="35" t="s">
        <v>712</v>
      </c>
      <c r="D296" s="66" t="s">
        <v>868</v>
      </c>
    </row>
    <row r="297" spans="1:4" x14ac:dyDescent="0.2">
      <c r="A297" s="34" t="s">
        <v>752</v>
      </c>
      <c r="B297" s="35" t="s">
        <v>863</v>
      </c>
      <c r="C297" s="35" t="s">
        <v>753</v>
      </c>
      <c r="D297" s="66" t="s">
        <v>753</v>
      </c>
    </row>
    <row r="298" spans="1:4" x14ac:dyDescent="0.2">
      <c r="A298" s="34" t="s">
        <v>762</v>
      </c>
      <c r="B298" s="35" t="s">
        <v>863</v>
      </c>
      <c r="C298" s="35" t="s">
        <v>753</v>
      </c>
      <c r="D298" s="66" t="s">
        <v>869</v>
      </c>
    </row>
    <row r="299" spans="1:4" x14ac:dyDescent="0.2">
      <c r="A299" s="34" t="s">
        <v>402</v>
      </c>
      <c r="B299" s="35" t="s">
        <v>403</v>
      </c>
      <c r="C299" s="35" t="s">
        <v>404</v>
      </c>
      <c r="D299" s="66" t="s">
        <v>404</v>
      </c>
    </row>
    <row r="300" spans="1:4" x14ac:dyDescent="0.2">
      <c r="A300" s="34" t="s">
        <v>434</v>
      </c>
      <c r="B300" s="35" t="s">
        <v>403</v>
      </c>
      <c r="C300" s="35" t="s">
        <v>404</v>
      </c>
      <c r="D300" s="66" t="s">
        <v>636</v>
      </c>
    </row>
    <row r="301" spans="1:4" x14ac:dyDescent="0.2">
      <c r="A301" s="34" t="s">
        <v>545</v>
      </c>
      <c r="B301" s="35" t="s">
        <v>403</v>
      </c>
      <c r="C301" s="35" t="s">
        <v>404</v>
      </c>
      <c r="D301" s="66" t="s">
        <v>144</v>
      </c>
    </row>
    <row r="302" spans="1:4" x14ac:dyDescent="0.2">
      <c r="A302" s="34" t="s">
        <v>870</v>
      </c>
      <c r="B302" s="35" t="s">
        <v>403</v>
      </c>
      <c r="C302" s="35" t="s">
        <v>404</v>
      </c>
      <c r="D302" s="66" t="s">
        <v>871</v>
      </c>
    </row>
    <row r="303" spans="1:4" x14ac:dyDescent="0.2">
      <c r="A303" s="34" t="s">
        <v>872</v>
      </c>
      <c r="B303" s="35" t="s">
        <v>403</v>
      </c>
      <c r="C303" s="35" t="s">
        <v>404</v>
      </c>
      <c r="D303" s="66" t="s">
        <v>873</v>
      </c>
    </row>
    <row r="304" spans="1:4" x14ac:dyDescent="0.2">
      <c r="A304" s="34" t="s">
        <v>405</v>
      </c>
      <c r="B304" s="35" t="s">
        <v>406</v>
      </c>
      <c r="C304" s="35" t="s">
        <v>407</v>
      </c>
      <c r="D304" s="66" t="s">
        <v>407</v>
      </c>
    </row>
    <row r="305" spans="1:4" x14ac:dyDescent="0.2">
      <c r="A305" s="34" t="s">
        <v>408</v>
      </c>
      <c r="B305" s="35" t="s">
        <v>409</v>
      </c>
      <c r="C305" s="35" t="s">
        <v>410</v>
      </c>
      <c r="D305" s="66" t="s">
        <v>410</v>
      </c>
    </row>
    <row r="306" spans="1:4" x14ac:dyDescent="0.2">
      <c r="A306" s="34" t="s">
        <v>411</v>
      </c>
      <c r="B306" s="35" t="s">
        <v>409</v>
      </c>
      <c r="C306" s="35" t="s">
        <v>410</v>
      </c>
      <c r="D306" s="66" t="s">
        <v>874</v>
      </c>
    </row>
    <row r="307" spans="1:4" x14ac:dyDescent="0.2">
      <c r="A307" s="34" t="s">
        <v>412</v>
      </c>
      <c r="B307" s="35" t="s">
        <v>409</v>
      </c>
      <c r="C307" s="35" t="s">
        <v>410</v>
      </c>
      <c r="D307" s="66" t="s">
        <v>413</v>
      </c>
    </row>
    <row r="308" spans="1:4" x14ac:dyDescent="0.2">
      <c r="A308" s="34" t="s">
        <v>559</v>
      </c>
      <c r="B308" s="35" t="s">
        <v>409</v>
      </c>
      <c r="C308" s="35" t="s">
        <v>410</v>
      </c>
      <c r="D308" s="66" t="s">
        <v>560</v>
      </c>
    </row>
    <row r="309" spans="1:4" x14ac:dyDescent="0.2">
      <c r="A309" s="34" t="s">
        <v>792</v>
      </c>
      <c r="B309" s="35" t="s">
        <v>409</v>
      </c>
      <c r="C309" s="35" t="s">
        <v>410</v>
      </c>
      <c r="D309" s="66" t="s">
        <v>793</v>
      </c>
    </row>
    <row r="310" spans="1:4" x14ac:dyDescent="0.2">
      <c r="A310" s="34" t="s">
        <v>414</v>
      </c>
      <c r="B310" s="35" t="s">
        <v>409</v>
      </c>
      <c r="C310" s="35" t="s">
        <v>415</v>
      </c>
      <c r="D310" s="66" t="s">
        <v>415</v>
      </c>
    </row>
    <row r="311" spans="1:4" x14ac:dyDescent="0.2">
      <c r="A311" s="34" t="s">
        <v>416</v>
      </c>
      <c r="B311" s="35" t="s">
        <v>409</v>
      </c>
      <c r="C311" s="35" t="s">
        <v>417</v>
      </c>
      <c r="D311" s="66" t="s">
        <v>417</v>
      </c>
    </row>
    <row r="312" spans="1:4" x14ac:dyDescent="0.2">
      <c r="A312" s="34" t="s">
        <v>418</v>
      </c>
      <c r="B312" s="35" t="s">
        <v>409</v>
      </c>
      <c r="C312" s="35" t="s">
        <v>419</v>
      </c>
      <c r="D312" s="66" t="s">
        <v>419</v>
      </c>
    </row>
    <row r="313" spans="1:4" x14ac:dyDescent="0.2">
      <c r="A313" s="34" t="s">
        <v>420</v>
      </c>
      <c r="B313" s="35" t="s">
        <v>421</v>
      </c>
      <c r="C313" s="35" t="s">
        <v>422</v>
      </c>
      <c r="D313" s="66" t="s">
        <v>422</v>
      </c>
    </row>
    <row r="314" spans="1:4" x14ac:dyDescent="0.2">
      <c r="A314" s="34" t="s">
        <v>794</v>
      </c>
      <c r="B314" s="35" t="s">
        <v>421</v>
      </c>
      <c r="C314" s="35" t="s">
        <v>422</v>
      </c>
      <c r="D314" s="66" t="s">
        <v>795</v>
      </c>
    </row>
    <row r="315" spans="1:4" x14ac:dyDescent="0.2">
      <c r="A315" s="34" t="s">
        <v>423</v>
      </c>
      <c r="B315" s="35" t="s">
        <v>421</v>
      </c>
      <c r="C315" s="35" t="s">
        <v>424</v>
      </c>
      <c r="D315" s="66" t="s">
        <v>424</v>
      </c>
    </row>
    <row r="316" spans="1:4" x14ac:dyDescent="0.2">
      <c r="A316" s="34" t="s">
        <v>425</v>
      </c>
      <c r="B316" s="35" t="s">
        <v>421</v>
      </c>
      <c r="C316" s="35" t="s">
        <v>426</v>
      </c>
      <c r="D316" s="66" t="s">
        <v>426</v>
      </c>
    </row>
    <row r="317" spans="1:4" x14ac:dyDescent="0.2">
      <c r="A317" s="34" t="s">
        <v>926</v>
      </c>
      <c r="B317" s="35" t="s">
        <v>421</v>
      </c>
      <c r="C317" s="35" t="s">
        <v>925</v>
      </c>
      <c r="D317" s="66" t="s">
        <v>925</v>
      </c>
    </row>
    <row r="318" spans="1:4" x14ac:dyDescent="0.2">
      <c r="A318" s="34" t="s">
        <v>561</v>
      </c>
      <c r="B318" s="35" t="s">
        <v>562</v>
      </c>
      <c r="C318" s="35" t="s">
        <v>563</v>
      </c>
      <c r="D318" s="66" t="s">
        <v>563</v>
      </c>
    </row>
    <row r="319" spans="1:4" x14ac:dyDescent="0.2">
      <c r="A319" s="34" t="s">
        <v>564</v>
      </c>
      <c r="B319" s="35" t="s">
        <v>562</v>
      </c>
      <c r="C319" s="35" t="s">
        <v>392</v>
      </c>
      <c r="D319" s="66" t="s">
        <v>392</v>
      </c>
    </row>
    <row r="320" spans="1:4" x14ac:dyDescent="0.2">
      <c r="A320" s="34" t="s">
        <v>565</v>
      </c>
      <c r="B320" s="35" t="s">
        <v>562</v>
      </c>
      <c r="C320" s="35" t="s">
        <v>392</v>
      </c>
      <c r="D320" s="66" t="s">
        <v>588</v>
      </c>
    </row>
    <row r="321" spans="1:4" x14ac:dyDescent="0.2">
      <c r="A321" s="34" t="s">
        <v>875</v>
      </c>
      <c r="B321" s="35" t="s">
        <v>562</v>
      </c>
      <c r="C321" s="35" t="s">
        <v>392</v>
      </c>
      <c r="D321" s="66" t="s">
        <v>876</v>
      </c>
    </row>
    <row r="322" spans="1:4" x14ac:dyDescent="0.2">
      <c r="A322" s="34" t="s">
        <v>877</v>
      </c>
      <c r="B322" s="35" t="s">
        <v>562</v>
      </c>
      <c r="C322" s="35" t="s">
        <v>392</v>
      </c>
      <c r="D322" s="66" t="s">
        <v>878</v>
      </c>
    </row>
    <row r="323" spans="1:4" x14ac:dyDescent="0.2">
      <c r="A323" s="34" t="s">
        <v>879</v>
      </c>
      <c r="B323" s="35" t="s">
        <v>562</v>
      </c>
      <c r="C323" s="35" t="s">
        <v>392</v>
      </c>
      <c r="D323" s="66" t="s">
        <v>880</v>
      </c>
    </row>
    <row r="324" spans="1:4" x14ac:dyDescent="0.2">
      <c r="A324" s="34" t="s">
        <v>591</v>
      </c>
      <c r="B324" s="35" t="s">
        <v>592</v>
      </c>
      <c r="C324" s="35" t="s">
        <v>593</v>
      </c>
      <c r="D324" s="35" t="s">
        <v>593</v>
      </c>
    </row>
    <row r="325" spans="1:4" x14ac:dyDescent="0.2">
      <c r="A325" s="34" t="s">
        <v>796</v>
      </c>
      <c r="B325" s="35" t="s">
        <v>592</v>
      </c>
      <c r="C325" s="35" t="s">
        <v>593</v>
      </c>
      <c r="D325" s="35" t="s">
        <v>881</v>
      </c>
    </row>
    <row r="326" spans="1:4" x14ac:dyDescent="0.2">
      <c r="A326" s="34" t="s">
        <v>594</v>
      </c>
      <c r="B326" s="35" t="s">
        <v>592</v>
      </c>
      <c r="C326" s="35" t="s">
        <v>620</v>
      </c>
      <c r="D326" s="35" t="s">
        <v>620</v>
      </c>
    </row>
    <row r="327" spans="1:4" x14ac:dyDescent="0.2">
      <c r="A327" s="34" t="s">
        <v>595</v>
      </c>
      <c r="B327" s="35" t="s">
        <v>592</v>
      </c>
      <c r="C327" s="35" t="s">
        <v>620</v>
      </c>
      <c r="D327" s="35" t="s">
        <v>558</v>
      </c>
    </row>
    <row r="328" spans="1:4" x14ac:dyDescent="0.2">
      <c r="A328" s="34" t="s">
        <v>596</v>
      </c>
      <c r="B328" s="35" t="s">
        <v>592</v>
      </c>
      <c r="C328" s="35" t="s">
        <v>620</v>
      </c>
      <c r="D328" s="35" t="s">
        <v>882</v>
      </c>
    </row>
    <row r="329" spans="1:4" x14ac:dyDescent="0.2">
      <c r="A329" s="34" t="s">
        <v>621</v>
      </c>
      <c r="B329" s="35" t="s">
        <v>6</v>
      </c>
      <c r="C329" s="35" t="s">
        <v>100</v>
      </c>
      <c r="D329" s="35" t="s">
        <v>100</v>
      </c>
    </row>
    <row r="330" spans="1:4" x14ac:dyDescent="0.2">
      <c r="A330" s="34" t="s">
        <v>637</v>
      </c>
      <c r="B330" s="35" t="s">
        <v>883</v>
      </c>
      <c r="C330" s="35" t="s">
        <v>638</v>
      </c>
      <c r="D330" s="35" t="s">
        <v>638</v>
      </c>
    </row>
    <row r="331" spans="1:4" x14ac:dyDescent="0.2">
      <c r="A331" s="34" t="s">
        <v>639</v>
      </c>
      <c r="B331" s="35" t="s">
        <v>883</v>
      </c>
      <c r="C331" s="35" t="s">
        <v>638</v>
      </c>
      <c r="D331" s="35" t="s">
        <v>180</v>
      </c>
    </row>
    <row r="332" spans="1:4" x14ac:dyDescent="0.2">
      <c r="A332" s="34" t="s">
        <v>884</v>
      </c>
      <c r="B332" s="35" t="s">
        <v>883</v>
      </c>
      <c r="C332" s="35" t="s">
        <v>638</v>
      </c>
      <c r="D332" s="35" t="s">
        <v>885</v>
      </c>
    </row>
    <row r="333" spans="1:4" x14ac:dyDescent="0.2">
      <c r="A333" s="34" t="s">
        <v>886</v>
      </c>
      <c r="B333" s="35" t="s">
        <v>883</v>
      </c>
      <c r="C333" s="35" t="s">
        <v>638</v>
      </c>
      <c r="D333" s="35" t="s">
        <v>887</v>
      </c>
    </row>
    <row r="334" spans="1:4" x14ac:dyDescent="0.2">
      <c r="A334" s="34" t="s">
        <v>888</v>
      </c>
      <c r="B334" s="35" t="s">
        <v>883</v>
      </c>
      <c r="C334" s="35" t="s">
        <v>638</v>
      </c>
      <c r="D334" s="35" t="s">
        <v>889</v>
      </c>
    </row>
    <row r="335" spans="1:4" x14ac:dyDescent="0.2">
      <c r="A335" s="34" t="s">
        <v>640</v>
      </c>
      <c r="B335" s="35" t="s">
        <v>883</v>
      </c>
      <c r="C335" s="35" t="s">
        <v>641</v>
      </c>
      <c r="D335" s="35" t="s">
        <v>641</v>
      </c>
    </row>
    <row r="336" spans="1:4" x14ac:dyDescent="0.2">
      <c r="A336" s="34" t="s">
        <v>642</v>
      </c>
      <c r="B336" s="35" t="s">
        <v>883</v>
      </c>
      <c r="C336" s="35" t="s">
        <v>643</v>
      </c>
      <c r="D336" s="35" t="s">
        <v>643</v>
      </c>
    </row>
    <row r="337" spans="1:4" x14ac:dyDescent="0.2">
      <c r="A337" s="34" t="s">
        <v>644</v>
      </c>
      <c r="B337" s="35" t="s">
        <v>883</v>
      </c>
      <c r="C337" s="35" t="s">
        <v>643</v>
      </c>
      <c r="D337" s="35" t="s">
        <v>890</v>
      </c>
    </row>
    <row r="338" spans="1:4" x14ac:dyDescent="0.2">
      <c r="A338" s="34" t="s">
        <v>645</v>
      </c>
      <c r="B338" s="35" t="s">
        <v>883</v>
      </c>
      <c r="C338" s="35" t="s">
        <v>643</v>
      </c>
      <c r="D338" s="35" t="s">
        <v>646</v>
      </c>
    </row>
    <row r="339" spans="1:4" x14ac:dyDescent="0.2">
      <c r="A339" s="34" t="s">
        <v>763</v>
      </c>
      <c r="B339" s="35" t="s">
        <v>883</v>
      </c>
      <c r="C339" s="35" t="s">
        <v>643</v>
      </c>
      <c r="D339" s="35" t="s">
        <v>891</v>
      </c>
    </row>
    <row r="340" spans="1:4" x14ac:dyDescent="0.2">
      <c r="A340" s="34" t="s">
        <v>892</v>
      </c>
      <c r="B340" s="35" t="s">
        <v>883</v>
      </c>
      <c r="C340" s="35" t="s">
        <v>643</v>
      </c>
      <c r="D340" s="66" t="s">
        <v>893</v>
      </c>
    </row>
    <row r="341" spans="1:4" x14ac:dyDescent="0.2">
      <c r="A341" s="34" t="s">
        <v>713</v>
      </c>
      <c r="B341" s="35" t="s">
        <v>714</v>
      </c>
      <c r="C341" s="35" t="s">
        <v>764</v>
      </c>
      <c r="D341" s="66" t="s">
        <v>764</v>
      </c>
    </row>
    <row r="342" spans="1:4" x14ac:dyDescent="0.2">
      <c r="A342" s="34" t="s">
        <v>718</v>
      </c>
      <c r="B342" s="35" t="s">
        <v>714</v>
      </c>
      <c r="C342" s="35" t="s">
        <v>764</v>
      </c>
      <c r="D342" s="66" t="s">
        <v>894</v>
      </c>
    </row>
    <row r="343" spans="1:4" x14ac:dyDescent="0.2">
      <c r="A343" s="34" t="s">
        <v>749</v>
      </c>
      <c r="B343" s="35" t="s">
        <v>714</v>
      </c>
      <c r="C343" s="35" t="s">
        <v>764</v>
      </c>
      <c r="D343" s="66" t="s">
        <v>750</v>
      </c>
    </row>
    <row r="344" spans="1:4" x14ac:dyDescent="0.2">
      <c r="A344" s="34" t="s">
        <v>719</v>
      </c>
      <c r="B344" s="35" t="s">
        <v>714</v>
      </c>
      <c r="C344" s="35" t="s">
        <v>720</v>
      </c>
      <c r="D344" s="66" t="s">
        <v>720</v>
      </c>
    </row>
    <row r="345" spans="1:4" x14ac:dyDescent="0.2">
      <c r="A345" s="34" t="s">
        <v>721</v>
      </c>
      <c r="B345" s="35" t="s">
        <v>714</v>
      </c>
      <c r="C345" s="35" t="s">
        <v>720</v>
      </c>
      <c r="D345" s="66" t="s">
        <v>895</v>
      </c>
    </row>
    <row r="346" spans="1:4" x14ac:dyDescent="0.2">
      <c r="A346" s="34" t="s">
        <v>754</v>
      </c>
      <c r="B346" s="35" t="s">
        <v>714</v>
      </c>
      <c r="C346" s="35" t="s">
        <v>720</v>
      </c>
      <c r="D346" s="66" t="s">
        <v>755</v>
      </c>
    </row>
    <row r="347" spans="1:4" x14ac:dyDescent="0.2">
      <c r="A347" s="34" t="s">
        <v>768</v>
      </c>
      <c r="B347" s="35" t="s">
        <v>108</v>
      </c>
      <c r="C347" s="35" t="s">
        <v>666</v>
      </c>
      <c r="D347" s="66" t="s">
        <v>666</v>
      </c>
    </row>
    <row r="348" spans="1:4" x14ac:dyDescent="0.2">
      <c r="A348" s="34" t="s">
        <v>769</v>
      </c>
      <c r="B348" s="35" t="s">
        <v>108</v>
      </c>
      <c r="C348" s="35" t="s">
        <v>667</v>
      </c>
      <c r="D348" s="66" t="s">
        <v>667</v>
      </c>
    </row>
    <row r="349" spans="1:4" x14ac:dyDescent="0.2">
      <c r="A349" s="34" t="s">
        <v>770</v>
      </c>
      <c r="B349" s="35" t="s">
        <v>108</v>
      </c>
      <c r="C349" s="35" t="s">
        <v>668</v>
      </c>
      <c r="D349" s="66" t="s">
        <v>668</v>
      </c>
    </row>
    <row r="350" spans="1:4" x14ac:dyDescent="0.2">
      <c r="A350" s="34" t="s">
        <v>771</v>
      </c>
      <c r="B350" s="35" t="s">
        <v>108</v>
      </c>
      <c r="C350" s="35" t="s">
        <v>669</v>
      </c>
      <c r="D350" s="66" t="s">
        <v>669</v>
      </c>
    </row>
    <row r="351" spans="1:4" x14ac:dyDescent="0.2">
      <c r="A351" s="34" t="s">
        <v>772</v>
      </c>
      <c r="B351" s="35" t="s">
        <v>108</v>
      </c>
      <c r="C351" s="35" t="s">
        <v>670</v>
      </c>
      <c r="D351" s="66" t="s">
        <v>670</v>
      </c>
    </row>
    <row r="352" spans="1:4" x14ac:dyDescent="0.2">
      <c r="A352" s="34" t="s">
        <v>773</v>
      </c>
      <c r="B352" s="35" t="s">
        <v>108</v>
      </c>
      <c r="C352" s="35" t="s">
        <v>774</v>
      </c>
      <c r="D352" s="66" t="s">
        <v>774</v>
      </c>
    </row>
    <row r="353" spans="1:4" x14ac:dyDescent="0.2">
      <c r="A353" s="34" t="s">
        <v>775</v>
      </c>
      <c r="B353" s="35" t="s">
        <v>108</v>
      </c>
      <c r="C353" s="35" t="s">
        <v>671</v>
      </c>
      <c r="D353" s="66" t="s">
        <v>671</v>
      </c>
    </row>
    <row r="354" spans="1:4" x14ac:dyDescent="0.2">
      <c r="A354" s="34" t="s">
        <v>776</v>
      </c>
      <c r="B354" s="35" t="s">
        <v>108</v>
      </c>
      <c r="C354" s="35" t="s">
        <v>672</v>
      </c>
      <c r="D354" s="66" t="s">
        <v>672</v>
      </c>
    </row>
    <row r="355" spans="1:4" x14ac:dyDescent="0.2">
      <c r="A355" s="34" t="s">
        <v>777</v>
      </c>
      <c r="B355" s="35" t="s">
        <v>108</v>
      </c>
      <c r="C355" s="35" t="s">
        <v>673</v>
      </c>
      <c r="D355" s="66" t="s">
        <v>673</v>
      </c>
    </row>
    <row r="356" spans="1:4" x14ac:dyDescent="0.2">
      <c r="A356" s="34" t="s">
        <v>778</v>
      </c>
      <c r="B356" s="35" t="s">
        <v>108</v>
      </c>
      <c r="C356" s="35" t="s">
        <v>674</v>
      </c>
      <c r="D356" s="66" t="s">
        <v>674</v>
      </c>
    </row>
    <row r="357" spans="1:4" x14ac:dyDescent="0.2">
      <c r="A357" s="34" t="s">
        <v>779</v>
      </c>
      <c r="B357" s="35" t="s">
        <v>108</v>
      </c>
      <c r="C357" s="35" t="s">
        <v>675</v>
      </c>
      <c r="D357" s="66" t="s">
        <v>675</v>
      </c>
    </row>
    <row r="358" spans="1:4" x14ac:dyDescent="0.2">
      <c r="A358" s="34" t="s">
        <v>780</v>
      </c>
      <c r="B358" s="35" t="s">
        <v>108</v>
      </c>
      <c r="C358" s="35" t="s">
        <v>676</v>
      </c>
      <c r="D358" s="66" t="s">
        <v>676</v>
      </c>
    </row>
    <row r="359" spans="1:4" x14ac:dyDescent="0.2">
      <c r="A359" s="34" t="s">
        <v>781</v>
      </c>
      <c r="B359" s="35" t="s">
        <v>108</v>
      </c>
      <c r="C359" s="35" t="s">
        <v>109</v>
      </c>
      <c r="D359" s="66" t="s">
        <v>109</v>
      </c>
    </row>
    <row r="360" spans="1:4" x14ac:dyDescent="0.2">
      <c r="A360" s="34" t="s">
        <v>782</v>
      </c>
      <c r="B360" s="35" t="s">
        <v>108</v>
      </c>
      <c r="C360" s="35" t="s">
        <v>677</v>
      </c>
      <c r="D360" s="66" t="s">
        <v>677</v>
      </c>
    </row>
    <row r="361" spans="1:4" x14ac:dyDescent="0.2">
      <c r="A361" s="34" t="s">
        <v>783</v>
      </c>
      <c r="B361" s="35" t="s">
        <v>108</v>
      </c>
      <c r="C361" s="35" t="s">
        <v>678</v>
      </c>
      <c r="D361" s="66" t="s">
        <v>678</v>
      </c>
    </row>
    <row r="362" spans="1:4" x14ac:dyDescent="0.2">
      <c r="A362" s="34" t="s">
        <v>784</v>
      </c>
      <c r="B362" s="35" t="s">
        <v>108</v>
      </c>
      <c r="C362" s="35" t="s">
        <v>625</v>
      </c>
      <c r="D362" s="66" t="s">
        <v>625</v>
      </c>
    </row>
    <row r="363" spans="1:4" x14ac:dyDescent="0.2">
      <c r="A363" s="34" t="s">
        <v>896</v>
      </c>
      <c r="B363" s="35" t="s">
        <v>897</v>
      </c>
      <c r="C363" s="35" t="s">
        <v>898</v>
      </c>
      <c r="D363" s="66" t="s">
        <v>899</v>
      </c>
    </row>
    <row r="364" spans="1:4" x14ac:dyDescent="0.2">
      <c r="A364" s="34" t="s">
        <v>900</v>
      </c>
      <c r="B364" s="35" t="s">
        <v>897</v>
      </c>
      <c r="C364" s="35" t="s">
        <v>898</v>
      </c>
      <c r="D364" s="66" t="s">
        <v>901</v>
      </c>
    </row>
    <row r="365" spans="1:4" x14ac:dyDescent="0.2">
      <c r="A365" s="34" t="s">
        <v>902</v>
      </c>
      <c r="B365" s="35" t="s">
        <v>897</v>
      </c>
      <c r="C365" s="35" t="s">
        <v>898</v>
      </c>
      <c r="D365" s="66" t="s">
        <v>903</v>
      </c>
    </row>
    <row r="366" spans="1:4" x14ac:dyDescent="0.2">
      <c r="A366" s="34" t="s">
        <v>904</v>
      </c>
      <c r="B366" s="35" t="s">
        <v>897</v>
      </c>
      <c r="C366" s="35" t="s">
        <v>898</v>
      </c>
      <c r="D366" s="66" t="s">
        <v>905</v>
      </c>
    </row>
    <row r="367" spans="1:4" x14ac:dyDescent="0.2">
      <c r="A367" s="34" t="s">
        <v>906</v>
      </c>
      <c r="B367" s="35" t="s">
        <v>897</v>
      </c>
      <c r="C367" s="35" t="s">
        <v>898</v>
      </c>
      <c r="D367" s="66" t="s">
        <v>907</v>
      </c>
    </row>
    <row r="368" spans="1:4" x14ac:dyDescent="0.2">
      <c r="A368" s="34" t="s">
        <v>908</v>
      </c>
      <c r="B368" s="35" t="s">
        <v>897</v>
      </c>
      <c r="C368" s="35" t="s">
        <v>898</v>
      </c>
      <c r="D368" s="66" t="s">
        <v>909</v>
      </c>
    </row>
    <row r="369" spans="1:4" x14ac:dyDescent="0.2">
      <c r="A369" s="34" t="s">
        <v>910</v>
      </c>
      <c r="B369" s="35" t="s">
        <v>897</v>
      </c>
      <c r="C369" s="35" t="s">
        <v>898</v>
      </c>
      <c r="D369" s="66" t="s">
        <v>911</v>
      </c>
    </row>
    <row r="370" spans="1:4" x14ac:dyDescent="0.2">
      <c r="A370" s="34" t="s">
        <v>912</v>
      </c>
      <c r="B370" s="35" t="s">
        <v>897</v>
      </c>
      <c r="C370" s="35" t="s">
        <v>898</v>
      </c>
      <c r="D370" s="66" t="s">
        <v>913</v>
      </c>
    </row>
    <row r="371" spans="1:4" x14ac:dyDescent="0.2">
      <c r="A371" s="34" t="s">
        <v>914</v>
      </c>
      <c r="B371" s="35" t="s">
        <v>897</v>
      </c>
      <c r="C371" s="35" t="s">
        <v>898</v>
      </c>
      <c r="D371" s="66" t="s">
        <v>915</v>
      </c>
    </row>
    <row r="372" spans="1:4" x14ac:dyDescent="0.2">
      <c r="A372" s="34" t="s">
        <v>916</v>
      </c>
      <c r="B372" s="35" t="s">
        <v>897</v>
      </c>
      <c r="C372" s="35" t="s">
        <v>898</v>
      </c>
      <c r="D372" s="66" t="s">
        <v>917</v>
      </c>
    </row>
    <row r="373" spans="1:4" x14ac:dyDescent="0.2">
      <c r="A373" s="34" t="s">
        <v>918</v>
      </c>
      <c r="B373" s="35" t="s">
        <v>897</v>
      </c>
      <c r="C373" s="35" t="s">
        <v>898</v>
      </c>
      <c r="D373" s="66" t="s">
        <v>919</v>
      </c>
    </row>
    <row r="374" spans="1:4" x14ac:dyDescent="0.2">
      <c r="A374" s="34" t="s">
        <v>920</v>
      </c>
      <c r="B374" s="35" t="s">
        <v>897</v>
      </c>
      <c r="C374" s="35" t="s">
        <v>898</v>
      </c>
      <c r="D374" s="66" t="s">
        <v>921</v>
      </c>
    </row>
  </sheetData>
  <sheetProtection algorithmName="SHA-512" hashValue="oN331C3MdQzSGql1F0K3bSX/Cc/tCYir5rA5uOHsRnrwASrW+yL8RuUJfpCkLE9R5JFpT3epwHB+glxMGtdWvg==" saltValue="iTFQdPu1w8GMbXGQfB7AJw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138"/>
  <sheetViews>
    <sheetView showGridLines="0" topLeftCell="A95" zoomScale="85" zoomScaleNormal="85" workbookViewId="0">
      <selection activeCell="A141" sqref="A141"/>
    </sheetView>
  </sheetViews>
  <sheetFormatPr baseColWidth="10" defaultRowHeight="15" x14ac:dyDescent="0.25"/>
  <cols>
    <col min="1" max="1" width="90.7109375" customWidth="1"/>
    <col min="2" max="2" width="24.7109375" customWidth="1"/>
  </cols>
  <sheetData>
    <row r="1" spans="1:2" ht="15.75" thickBot="1" x14ac:dyDescent="0.3">
      <c r="A1" s="41" t="s">
        <v>476</v>
      </c>
      <c r="B1" s="42"/>
    </row>
    <row r="2" spans="1:2" ht="15.75" thickBot="1" x14ac:dyDescent="0.3">
      <c r="A2" s="41" t="s">
        <v>477</v>
      </c>
      <c r="B2" s="42"/>
    </row>
    <row r="3" spans="1:2" ht="15.75" thickBot="1" x14ac:dyDescent="0.3">
      <c r="A3" s="10" t="s">
        <v>445</v>
      </c>
      <c r="B3" s="11" t="s">
        <v>446</v>
      </c>
    </row>
    <row r="4" spans="1:2" ht="15.75" thickBot="1" x14ac:dyDescent="0.3">
      <c r="A4" s="13" t="s">
        <v>478</v>
      </c>
      <c r="B4" s="12">
        <v>10</v>
      </c>
    </row>
    <row r="5" spans="1:2" ht="15.75" thickBot="1" x14ac:dyDescent="0.3">
      <c r="A5" s="13" t="s">
        <v>479</v>
      </c>
      <c r="B5" s="12">
        <v>11</v>
      </c>
    </row>
    <row r="6" spans="1:2" ht="15.75" thickBot="1" x14ac:dyDescent="0.3">
      <c r="A6" s="13" t="s">
        <v>480</v>
      </c>
      <c r="B6" s="12">
        <v>12</v>
      </c>
    </row>
    <row r="7" spans="1:2" ht="15.75" thickBot="1" x14ac:dyDescent="0.3">
      <c r="A7" s="28" t="s">
        <v>622</v>
      </c>
      <c r="B7" s="12">
        <v>13</v>
      </c>
    </row>
    <row r="8" spans="1:2" ht="15.75" thickBot="1" x14ac:dyDescent="0.3">
      <c r="A8" s="29" t="s">
        <v>623</v>
      </c>
      <c r="B8" s="12">
        <v>14</v>
      </c>
    </row>
    <row r="9" spans="1:2" ht="15.75" thickBot="1" x14ac:dyDescent="0.3">
      <c r="A9" s="29" t="s">
        <v>663</v>
      </c>
      <c r="B9" s="12">
        <v>15</v>
      </c>
    </row>
    <row r="10" spans="1:2" ht="15.75" thickBot="1" x14ac:dyDescent="0.3">
      <c r="A10" s="13" t="s">
        <v>481</v>
      </c>
      <c r="B10" s="12">
        <v>20</v>
      </c>
    </row>
    <row r="11" spans="1:2" ht="15.75" thickBot="1" x14ac:dyDescent="0.3">
      <c r="A11" s="63" t="s">
        <v>482</v>
      </c>
      <c r="B11" s="12">
        <v>30</v>
      </c>
    </row>
    <row r="12" spans="1:2" ht="15.75" thickBot="1" x14ac:dyDescent="0.3">
      <c r="A12" s="13" t="s">
        <v>483</v>
      </c>
      <c r="B12" s="12">
        <v>40</v>
      </c>
    </row>
    <row r="13" spans="1:2" ht="15.75" thickBot="1" x14ac:dyDescent="0.3">
      <c r="A13" s="63" t="s">
        <v>484</v>
      </c>
      <c r="B13" s="12">
        <v>50</v>
      </c>
    </row>
    <row r="14" spans="1:2" ht="15.75" thickBot="1" x14ac:dyDescent="0.3">
      <c r="A14" s="13" t="s">
        <v>485</v>
      </c>
      <c r="B14" s="12">
        <v>60</v>
      </c>
    </row>
    <row r="15" spans="1:2" ht="15.75" thickBot="1" x14ac:dyDescent="0.3">
      <c r="A15" s="13" t="s">
        <v>486</v>
      </c>
      <c r="B15" s="12">
        <v>61</v>
      </c>
    </row>
    <row r="16" spans="1:2" ht="15.75" thickBot="1" x14ac:dyDescent="0.3">
      <c r="A16" s="13" t="s">
        <v>487</v>
      </c>
      <c r="B16" s="12">
        <v>70</v>
      </c>
    </row>
    <row r="17" spans="1:2" ht="15.75" thickBot="1" x14ac:dyDescent="0.3">
      <c r="A17" s="13" t="s">
        <v>488</v>
      </c>
      <c r="B17" s="12">
        <v>80</v>
      </c>
    </row>
    <row r="18" spans="1:2" ht="15.75" thickBot="1" x14ac:dyDescent="0.3">
      <c r="A18" s="13" t="s">
        <v>489</v>
      </c>
      <c r="B18" s="12">
        <v>90</v>
      </c>
    </row>
    <row r="19" spans="1:2" ht="15.75" thickBot="1" x14ac:dyDescent="0.3">
      <c r="A19" s="14"/>
      <c r="B19" s="15"/>
    </row>
    <row r="20" spans="1:2" ht="15.75" thickBot="1" x14ac:dyDescent="0.3">
      <c r="A20" s="39" t="s">
        <v>490</v>
      </c>
      <c r="B20" s="40"/>
    </row>
    <row r="21" spans="1:2" ht="15.75" thickBot="1" x14ac:dyDescent="0.3">
      <c r="A21" s="41" t="s">
        <v>491</v>
      </c>
      <c r="B21" s="42"/>
    </row>
    <row r="22" spans="1:2" ht="15.75" thickBot="1" x14ac:dyDescent="0.3">
      <c r="A22" s="43" t="s">
        <v>445</v>
      </c>
      <c r="B22" s="44" t="s">
        <v>446</v>
      </c>
    </row>
    <row r="23" spans="1:2" ht="15.75" thickBot="1" x14ac:dyDescent="0.3">
      <c r="A23" s="41" t="s">
        <v>492</v>
      </c>
      <c r="B23" s="45" t="s">
        <v>493</v>
      </c>
    </row>
    <row r="24" spans="1:2" ht="15.75" thickBot="1" x14ac:dyDescent="0.3">
      <c r="A24" s="18" t="s">
        <v>494</v>
      </c>
      <c r="B24" s="19" t="s">
        <v>495</v>
      </c>
    </row>
    <row r="25" spans="1:2" ht="15.75" thickBot="1" x14ac:dyDescent="0.3">
      <c r="A25" s="18" t="s">
        <v>496</v>
      </c>
      <c r="B25" s="19" t="s">
        <v>497</v>
      </c>
    </row>
    <row r="26" spans="1:2" ht="15.75" thickBot="1" x14ac:dyDescent="0.3">
      <c r="A26" s="18" t="s">
        <v>498</v>
      </c>
      <c r="B26" s="19" t="s">
        <v>499</v>
      </c>
    </row>
    <row r="27" spans="1:2" ht="15.75" thickBot="1" x14ac:dyDescent="0.3">
      <c r="A27" s="18" t="s">
        <v>500</v>
      </c>
      <c r="B27" s="19" t="s">
        <v>501</v>
      </c>
    </row>
    <row r="28" spans="1:2" ht="15.75" thickBot="1" x14ac:dyDescent="0.3">
      <c r="A28" s="18" t="s">
        <v>502</v>
      </c>
      <c r="B28" s="19" t="s">
        <v>503</v>
      </c>
    </row>
    <row r="29" spans="1:2" ht="26.25" thickBot="1" x14ac:dyDescent="0.3">
      <c r="A29" s="47" t="s">
        <v>732</v>
      </c>
      <c r="B29" s="48" t="s">
        <v>660</v>
      </c>
    </row>
    <row r="30" spans="1:2" ht="26.25" thickBot="1" x14ac:dyDescent="0.3">
      <c r="A30" s="47" t="s">
        <v>733</v>
      </c>
      <c r="B30" s="48" t="s">
        <v>662</v>
      </c>
    </row>
    <row r="31" spans="1:2" ht="26.25" thickBot="1" x14ac:dyDescent="0.3">
      <c r="A31" s="47" t="s">
        <v>734</v>
      </c>
      <c r="B31" s="48" t="s">
        <v>735</v>
      </c>
    </row>
    <row r="32" spans="1:2" ht="26.25" thickBot="1" x14ac:dyDescent="0.3">
      <c r="A32" s="47" t="s">
        <v>736</v>
      </c>
      <c r="B32" s="48" t="s">
        <v>737</v>
      </c>
    </row>
    <row r="33" spans="1:2" ht="15.75" thickBot="1" x14ac:dyDescent="0.3">
      <c r="A33" s="18" t="s">
        <v>504</v>
      </c>
      <c r="B33" s="19" t="s">
        <v>505</v>
      </c>
    </row>
    <row r="34" spans="1:2" ht="15.75" thickBot="1" x14ac:dyDescent="0.3">
      <c r="A34" s="18" t="s">
        <v>506</v>
      </c>
      <c r="B34" s="19" t="s">
        <v>507</v>
      </c>
    </row>
    <row r="35" spans="1:2" ht="15.75" thickBot="1" x14ac:dyDescent="0.3">
      <c r="A35" s="41" t="s">
        <v>508</v>
      </c>
      <c r="B35" s="46" t="s">
        <v>509</v>
      </c>
    </row>
    <row r="36" spans="1:2" ht="15.75" thickBot="1" x14ac:dyDescent="0.3">
      <c r="A36" s="18" t="s">
        <v>510</v>
      </c>
      <c r="B36" s="19" t="s">
        <v>511</v>
      </c>
    </row>
    <row r="37" spans="1:2" ht="15.75" thickBot="1" x14ac:dyDescent="0.3">
      <c r="A37" s="41" t="s">
        <v>486</v>
      </c>
      <c r="B37" s="45">
        <v>61</v>
      </c>
    </row>
    <row r="38" spans="1:2" ht="15.75" thickBot="1" x14ac:dyDescent="0.3">
      <c r="A38" s="18" t="s">
        <v>512</v>
      </c>
      <c r="B38" s="19" t="s">
        <v>497</v>
      </c>
    </row>
    <row r="39" spans="1:2" ht="15.75" thickBot="1" x14ac:dyDescent="0.3">
      <c r="A39" s="18" t="s">
        <v>513</v>
      </c>
      <c r="B39" s="19" t="s">
        <v>499</v>
      </c>
    </row>
    <row r="40" spans="1:2" ht="15.75" thickBot="1" x14ac:dyDescent="0.3">
      <c r="A40" s="18" t="s">
        <v>514</v>
      </c>
      <c r="B40" s="19" t="s">
        <v>501</v>
      </c>
    </row>
    <row r="41" spans="1:2" ht="15.75" thickBot="1" x14ac:dyDescent="0.3">
      <c r="A41" s="18" t="s">
        <v>515</v>
      </c>
      <c r="B41" s="19" t="s">
        <v>503</v>
      </c>
    </row>
    <row r="42" spans="1:2" ht="15.75" thickBot="1" x14ac:dyDescent="0.3">
      <c r="A42" s="18" t="s">
        <v>516</v>
      </c>
      <c r="B42" s="19" t="s">
        <v>505</v>
      </c>
    </row>
    <row r="43" spans="1:2" ht="15.75" thickBot="1" x14ac:dyDescent="0.3">
      <c r="A43" s="18" t="s">
        <v>517</v>
      </c>
      <c r="B43" s="19" t="s">
        <v>507</v>
      </c>
    </row>
    <row r="44" spans="1:2" ht="15.75" thickBot="1" x14ac:dyDescent="0.3">
      <c r="A44" s="18" t="s">
        <v>518</v>
      </c>
      <c r="B44" s="19" t="s">
        <v>511</v>
      </c>
    </row>
    <row r="45" spans="1:2" ht="15.75" thickBot="1" x14ac:dyDescent="0.3">
      <c r="A45" s="55" t="s">
        <v>519</v>
      </c>
      <c r="B45" s="56">
        <v>20</v>
      </c>
    </row>
    <row r="46" spans="1:2" ht="15.75" thickBot="1" x14ac:dyDescent="0.3">
      <c r="A46" s="18" t="s">
        <v>496</v>
      </c>
      <c r="B46" s="19" t="s">
        <v>497</v>
      </c>
    </row>
    <row r="47" spans="1:2" ht="15.75" thickBot="1" x14ac:dyDescent="0.3">
      <c r="A47" s="18" t="s">
        <v>498</v>
      </c>
      <c r="B47" s="19" t="s">
        <v>499</v>
      </c>
    </row>
    <row r="48" spans="1:2" ht="15.75" thickBot="1" x14ac:dyDescent="0.3">
      <c r="A48" s="18" t="s">
        <v>500</v>
      </c>
      <c r="B48" s="19" t="s">
        <v>501</v>
      </c>
    </row>
    <row r="49" spans="1:2" ht="15.75" thickBot="1" x14ac:dyDescent="0.3">
      <c r="A49" s="18" t="s">
        <v>520</v>
      </c>
      <c r="B49" s="19" t="s">
        <v>521</v>
      </c>
    </row>
    <row r="50" spans="1:2" ht="15.75" thickBot="1" x14ac:dyDescent="0.3">
      <c r="A50" s="18" t="s">
        <v>502</v>
      </c>
      <c r="B50" s="19" t="s">
        <v>503</v>
      </c>
    </row>
    <row r="51" spans="1:2" ht="15.75" thickBot="1" x14ac:dyDescent="0.3">
      <c r="A51" s="18" t="s">
        <v>522</v>
      </c>
      <c r="B51" s="19" t="s">
        <v>523</v>
      </c>
    </row>
    <row r="52" spans="1:2" ht="15.75" thickBot="1" x14ac:dyDescent="0.3">
      <c r="A52" s="18" t="s">
        <v>504</v>
      </c>
      <c r="B52" s="19" t="s">
        <v>505</v>
      </c>
    </row>
    <row r="53" spans="1:2" ht="15.75" thickBot="1" x14ac:dyDescent="0.3">
      <c r="A53" s="18" t="s">
        <v>506</v>
      </c>
      <c r="B53" s="19" t="s">
        <v>507</v>
      </c>
    </row>
    <row r="54" spans="1:2" ht="15.75" thickBot="1" x14ac:dyDescent="0.3">
      <c r="A54" s="55" t="s">
        <v>89</v>
      </c>
      <c r="B54" s="56">
        <v>30</v>
      </c>
    </row>
    <row r="55" spans="1:2" ht="15.75" thickBot="1" x14ac:dyDescent="0.3">
      <c r="A55" s="18" t="s">
        <v>524</v>
      </c>
      <c r="B55" s="19" t="s">
        <v>525</v>
      </c>
    </row>
    <row r="56" spans="1:2" ht="15.75" thickBot="1" x14ac:dyDescent="0.3">
      <c r="A56" s="18" t="s">
        <v>526</v>
      </c>
      <c r="B56" s="19" t="s">
        <v>527</v>
      </c>
    </row>
    <row r="57" spans="1:2" ht="15.75" thickBot="1" x14ac:dyDescent="0.3">
      <c r="A57" s="18" t="s">
        <v>528</v>
      </c>
      <c r="B57" s="19" t="s">
        <v>529</v>
      </c>
    </row>
    <row r="58" spans="1:2" ht="15.75" thickBot="1" x14ac:dyDescent="0.3">
      <c r="A58" s="55" t="s">
        <v>407</v>
      </c>
      <c r="B58" s="56">
        <v>50</v>
      </c>
    </row>
    <row r="59" spans="1:2" ht="15.75" thickBot="1" x14ac:dyDescent="0.3">
      <c r="A59" s="19" t="s">
        <v>496</v>
      </c>
      <c r="B59" s="49" t="s">
        <v>497</v>
      </c>
    </row>
    <row r="60" spans="1:2" ht="15.75" thickBot="1" x14ac:dyDescent="0.3">
      <c r="A60" s="19" t="s">
        <v>498</v>
      </c>
      <c r="B60" s="49" t="s">
        <v>499</v>
      </c>
    </row>
    <row r="61" spans="1:2" ht="15.75" thickBot="1" x14ac:dyDescent="0.3">
      <c r="A61" s="19" t="s">
        <v>530</v>
      </c>
      <c r="B61" s="49" t="s">
        <v>531</v>
      </c>
    </row>
    <row r="62" spans="1:2" ht="15.75" thickBot="1" x14ac:dyDescent="0.3">
      <c r="A62" s="19" t="s">
        <v>500</v>
      </c>
      <c r="B62" s="49" t="s">
        <v>501</v>
      </c>
    </row>
    <row r="63" spans="1:2" ht="15.75" thickBot="1" x14ac:dyDescent="0.3">
      <c r="A63" s="19" t="s">
        <v>502</v>
      </c>
      <c r="B63" s="49" t="s">
        <v>503</v>
      </c>
    </row>
    <row r="64" spans="1:2" ht="15.75" thickBot="1" x14ac:dyDescent="0.3">
      <c r="A64" s="19" t="s">
        <v>504</v>
      </c>
      <c r="B64" s="49" t="s">
        <v>505</v>
      </c>
    </row>
    <row r="65" spans="1:2" ht="15.75" thickBot="1" x14ac:dyDescent="0.3">
      <c r="A65" s="19" t="s">
        <v>506</v>
      </c>
      <c r="B65" s="49" t="s">
        <v>507</v>
      </c>
    </row>
    <row r="66" spans="1:2" ht="15.75" thickBot="1" x14ac:dyDescent="0.3">
      <c r="A66" s="41" t="s">
        <v>407</v>
      </c>
      <c r="B66" s="45">
        <v>80</v>
      </c>
    </row>
    <row r="67" spans="1:2" ht="15.75" thickBot="1" x14ac:dyDescent="0.3">
      <c r="A67" s="19" t="s">
        <v>494</v>
      </c>
      <c r="B67" s="19" t="s">
        <v>495</v>
      </c>
    </row>
    <row r="68" spans="1:2" ht="15.75" thickBot="1" x14ac:dyDescent="0.3">
      <c r="A68" s="19" t="s">
        <v>496</v>
      </c>
      <c r="B68" s="19" t="s">
        <v>497</v>
      </c>
    </row>
    <row r="69" spans="1:2" ht="15.75" thickBot="1" x14ac:dyDescent="0.3">
      <c r="A69" s="19" t="s">
        <v>498</v>
      </c>
      <c r="B69" s="19" t="s">
        <v>499</v>
      </c>
    </row>
    <row r="70" spans="1:2" ht="15.75" thickBot="1" x14ac:dyDescent="0.3">
      <c r="A70" s="19" t="s">
        <v>500</v>
      </c>
      <c r="B70" s="19" t="s">
        <v>501</v>
      </c>
    </row>
    <row r="71" spans="1:2" ht="15.75" thickBot="1" x14ac:dyDescent="0.3">
      <c r="A71" s="19" t="s">
        <v>502</v>
      </c>
      <c r="B71" s="19" t="s">
        <v>503</v>
      </c>
    </row>
    <row r="72" spans="1:2" ht="15.75" thickBot="1" x14ac:dyDescent="0.3">
      <c r="A72" s="19" t="s">
        <v>504</v>
      </c>
      <c r="B72" s="19" t="s">
        <v>505</v>
      </c>
    </row>
    <row r="73" spans="1:2" ht="15.75" thickBot="1" x14ac:dyDescent="0.3">
      <c r="A73" s="19" t="s">
        <v>506</v>
      </c>
      <c r="B73" s="19" t="s">
        <v>507</v>
      </c>
    </row>
    <row r="74" spans="1:2" ht="15.75" thickBot="1" x14ac:dyDescent="0.3">
      <c r="A74" s="19" t="s">
        <v>520</v>
      </c>
      <c r="B74" s="49" t="s">
        <v>521</v>
      </c>
    </row>
    <row r="75" spans="1:2" ht="15.75" thickBot="1" x14ac:dyDescent="0.3">
      <c r="A75" s="19" t="s">
        <v>522</v>
      </c>
      <c r="B75" s="49" t="s">
        <v>523</v>
      </c>
    </row>
    <row r="76" spans="1:2" ht="15.75" thickBot="1" x14ac:dyDescent="0.3">
      <c r="A76" s="19" t="s">
        <v>524</v>
      </c>
      <c r="B76" s="49" t="s">
        <v>525</v>
      </c>
    </row>
    <row r="77" spans="1:2" ht="15.75" thickBot="1" x14ac:dyDescent="0.3">
      <c r="A77" s="19" t="s">
        <v>526</v>
      </c>
      <c r="B77" s="49" t="s">
        <v>527</v>
      </c>
    </row>
    <row r="78" spans="1:2" ht="15.75" thickBot="1" x14ac:dyDescent="0.3">
      <c r="A78" s="19" t="s">
        <v>528</v>
      </c>
      <c r="B78" s="49" t="s">
        <v>529</v>
      </c>
    </row>
    <row r="79" spans="1:2" ht="15.75" thickBot="1" x14ac:dyDescent="0.3">
      <c r="A79" s="19" t="s">
        <v>530</v>
      </c>
      <c r="B79" s="49" t="s">
        <v>531</v>
      </c>
    </row>
    <row r="80" spans="1:2" ht="15.75" thickBot="1" x14ac:dyDescent="0.3">
      <c r="A80" s="53" t="s">
        <v>532</v>
      </c>
      <c r="B80" s="54"/>
    </row>
    <row r="81" spans="1:2" ht="15.75" thickBot="1" x14ac:dyDescent="0.3">
      <c r="A81" s="20" t="s">
        <v>533</v>
      </c>
      <c r="B81" s="50" t="s">
        <v>499</v>
      </c>
    </row>
    <row r="82" spans="1:2" ht="15.75" thickBot="1" x14ac:dyDescent="0.3">
      <c r="A82" s="20" t="s">
        <v>534</v>
      </c>
      <c r="B82" s="50" t="s">
        <v>501</v>
      </c>
    </row>
    <row r="83" spans="1:2" ht="15.75" thickBot="1" x14ac:dyDescent="0.3">
      <c r="A83" s="20" t="s">
        <v>535</v>
      </c>
      <c r="B83" s="50" t="s">
        <v>521</v>
      </c>
    </row>
    <row r="84" spans="1:2" ht="15.75" thickBot="1" x14ac:dyDescent="0.3">
      <c r="A84" s="20" t="s">
        <v>536</v>
      </c>
      <c r="B84" s="50" t="s">
        <v>503</v>
      </c>
    </row>
    <row r="85" spans="1:2" ht="15.75" thickBot="1" x14ac:dyDescent="0.3">
      <c r="A85" s="20" t="s">
        <v>537</v>
      </c>
      <c r="B85" s="50" t="s">
        <v>523</v>
      </c>
    </row>
    <row r="86" spans="1:2" ht="15.75" thickBot="1" x14ac:dyDescent="0.3">
      <c r="A86" s="20" t="s">
        <v>538</v>
      </c>
      <c r="B86" s="50" t="s">
        <v>505</v>
      </c>
    </row>
    <row r="87" spans="1:2" ht="15.75" thickBot="1" x14ac:dyDescent="0.3">
      <c r="A87" s="20" t="s">
        <v>539</v>
      </c>
      <c r="B87" s="50" t="s">
        <v>507</v>
      </c>
    </row>
    <row r="88" spans="1:2" ht="15.75" thickBot="1" x14ac:dyDescent="0.3">
      <c r="A88" s="20" t="s">
        <v>540</v>
      </c>
      <c r="B88" s="50" t="s">
        <v>511</v>
      </c>
    </row>
    <row r="89" spans="1:2" ht="15.75" thickBot="1" x14ac:dyDescent="0.3">
      <c r="A89" s="51" t="s">
        <v>541</v>
      </c>
      <c r="B89" s="52">
        <v>13</v>
      </c>
    </row>
    <row r="90" spans="1:2" ht="15.75" thickBot="1" x14ac:dyDescent="0.3">
      <c r="A90" s="20" t="s">
        <v>498</v>
      </c>
      <c r="B90" s="50" t="s">
        <v>499</v>
      </c>
    </row>
    <row r="91" spans="1:2" ht="15.75" thickBot="1" x14ac:dyDescent="0.3">
      <c r="A91" s="20" t="s">
        <v>500</v>
      </c>
      <c r="B91" s="50" t="s">
        <v>501</v>
      </c>
    </row>
    <row r="92" spans="1:2" ht="15.75" thickBot="1" x14ac:dyDescent="0.3">
      <c r="A92" s="20" t="s">
        <v>656</v>
      </c>
      <c r="B92" s="50" t="s">
        <v>657</v>
      </c>
    </row>
    <row r="93" spans="1:2" ht="15.75" thickBot="1" x14ac:dyDescent="0.3">
      <c r="A93" s="51" t="s">
        <v>541</v>
      </c>
      <c r="B93" s="52">
        <v>14</v>
      </c>
    </row>
    <row r="94" spans="1:2" ht="15.75" thickBot="1" x14ac:dyDescent="0.3">
      <c r="A94" s="20" t="s">
        <v>500</v>
      </c>
      <c r="B94" s="50" t="s">
        <v>501</v>
      </c>
    </row>
    <row r="95" spans="1:2" ht="15.75" thickBot="1" x14ac:dyDescent="0.3">
      <c r="A95" s="20" t="s">
        <v>658</v>
      </c>
      <c r="B95" s="50" t="s">
        <v>503</v>
      </c>
    </row>
    <row r="96" spans="1:2" ht="15.75" thickBot="1" x14ac:dyDescent="0.3">
      <c r="A96" s="20" t="s">
        <v>504</v>
      </c>
      <c r="B96" s="50" t="s">
        <v>505</v>
      </c>
    </row>
    <row r="97" spans="1:3" ht="15.75" thickBot="1" x14ac:dyDescent="0.3">
      <c r="A97" s="20" t="s">
        <v>506</v>
      </c>
      <c r="B97" s="50" t="s">
        <v>507</v>
      </c>
    </row>
    <row r="98" spans="1:3" ht="15.75" thickBot="1" x14ac:dyDescent="0.3">
      <c r="A98" s="51" t="s">
        <v>541</v>
      </c>
      <c r="B98" s="52">
        <v>15</v>
      </c>
    </row>
    <row r="99" spans="1:3" ht="15.75" thickBot="1" x14ac:dyDescent="0.3">
      <c r="A99" s="20" t="s">
        <v>498</v>
      </c>
      <c r="B99" s="50" t="s">
        <v>499</v>
      </c>
    </row>
    <row r="100" spans="1:3" ht="15.75" thickBot="1" x14ac:dyDescent="0.3">
      <c r="A100" s="20" t="s">
        <v>500</v>
      </c>
      <c r="B100" s="50" t="s">
        <v>501</v>
      </c>
      <c r="C100" s="30"/>
    </row>
    <row r="101" spans="1:3" ht="15.75" thickBot="1" x14ac:dyDescent="0.3">
      <c r="A101" s="20" t="s">
        <v>659</v>
      </c>
      <c r="B101" s="50" t="s">
        <v>660</v>
      </c>
    </row>
    <row r="102" spans="1:3" ht="15.75" thickBot="1" x14ac:dyDescent="0.3">
      <c r="A102" s="20" t="s">
        <v>658</v>
      </c>
      <c r="B102" s="50" t="s">
        <v>503</v>
      </c>
    </row>
    <row r="103" spans="1:3" ht="15.75" thickBot="1" x14ac:dyDescent="0.3">
      <c r="A103" s="20" t="s">
        <v>661</v>
      </c>
      <c r="B103" s="50" t="s">
        <v>662</v>
      </c>
    </row>
    <row r="104" spans="1:3" ht="15.75" thickBot="1" x14ac:dyDescent="0.3">
      <c r="A104" s="20" t="s">
        <v>504</v>
      </c>
      <c r="B104" s="50" t="s">
        <v>505</v>
      </c>
    </row>
    <row r="105" spans="1:3" ht="15.75" thickBot="1" x14ac:dyDescent="0.3">
      <c r="A105" s="20" t="s">
        <v>506</v>
      </c>
      <c r="B105" s="50" t="s">
        <v>507</v>
      </c>
    </row>
    <row r="106" spans="1:3" x14ac:dyDescent="0.25">
      <c r="A106" s="15"/>
      <c r="B106" s="15"/>
    </row>
    <row r="107" spans="1:3" x14ac:dyDescent="0.25">
      <c r="A107" s="15"/>
      <c r="B107" s="15"/>
    </row>
    <row r="108" spans="1:3" x14ac:dyDescent="0.25">
      <c r="A108" s="15"/>
      <c r="B108" s="15"/>
    </row>
    <row r="109" spans="1:3" x14ac:dyDescent="0.25">
      <c r="A109" s="15"/>
      <c r="B109" s="15"/>
    </row>
    <row r="110" spans="1:3" x14ac:dyDescent="0.25">
      <c r="A110" s="15"/>
      <c r="B110" s="15"/>
    </row>
    <row r="111" spans="1:3" ht="15.75" thickBot="1" x14ac:dyDescent="0.3">
      <c r="A111" s="15"/>
      <c r="B111" s="15"/>
    </row>
    <row r="112" spans="1:3" ht="15.75" thickBot="1" x14ac:dyDescent="0.3">
      <c r="A112" s="71" t="s">
        <v>474</v>
      </c>
      <c r="B112" s="72"/>
    </row>
    <row r="113" spans="1:3" ht="15.75" thickBot="1" x14ac:dyDescent="0.3">
      <c r="A113" s="71" t="s">
        <v>475</v>
      </c>
      <c r="B113" s="72"/>
    </row>
    <row r="114" spans="1:3" ht="15.75" thickBot="1" x14ac:dyDescent="0.3">
      <c r="A114" s="2" t="s">
        <v>445</v>
      </c>
      <c r="B114" s="3" t="s">
        <v>446</v>
      </c>
      <c r="C114" s="64">
        <v>2025</v>
      </c>
    </row>
    <row r="115" spans="1:3" ht="15.75" thickBot="1" x14ac:dyDescent="0.3">
      <c r="A115" s="31" t="s">
        <v>739</v>
      </c>
      <c r="B115" s="33" t="s">
        <v>738</v>
      </c>
      <c r="C115" s="64">
        <v>254</v>
      </c>
    </row>
    <row r="116" spans="1:3" ht="15.75" thickBot="1" x14ac:dyDescent="0.3">
      <c r="A116" s="4" t="s">
        <v>447</v>
      </c>
      <c r="B116" s="5" t="s">
        <v>448</v>
      </c>
      <c r="C116" s="57">
        <v>23</v>
      </c>
    </row>
    <row r="117" spans="1:3" ht="15.75" thickBot="1" x14ac:dyDescent="0.3">
      <c r="A117" s="4" t="s">
        <v>449</v>
      </c>
      <c r="B117" s="5" t="s">
        <v>450</v>
      </c>
      <c r="C117" s="57">
        <v>20</v>
      </c>
    </row>
    <row r="118" spans="1:3" ht="15.75" thickBot="1" x14ac:dyDescent="0.3">
      <c r="A118" s="4" t="s">
        <v>451</v>
      </c>
      <c r="B118" s="5" t="s">
        <v>452</v>
      </c>
      <c r="C118" s="57">
        <v>21</v>
      </c>
    </row>
    <row r="119" spans="1:3" ht="15.75" thickBot="1" x14ac:dyDescent="0.3">
      <c r="A119" s="4" t="s">
        <v>453</v>
      </c>
      <c r="B119" s="5" t="s">
        <v>454</v>
      </c>
      <c r="C119" s="57">
        <v>22</v>
      </c>
    </row>
    <row r="120" spans="1:3" ht="15.75" thickBot="1" x14ac:dyDescent="0.3">
      <c r="A120" s="4" t="s">
        <v>455</v>
      </c>
      <c r="B120" s="5" t="s">
        <v>456</v>
      </c>
      <c r="C120" s="57">
        <v>21</v>
      </c>
    </row>
    <row r="121" spans="1:3" ht="15.75" thickBot="1" x14ac:dyDescent="0.3">
      <c r="A121" s="4" t="s">
        <v>457</v>
      </c>
      <c r="B121" s="5" t="s">
        <v>458</v>
      </c>
      <c r="C121" s="57">
        <v>19</v>
      </c>
    </row>
    <row r="122" spans="1:3" ht="15.75" thickBot="1" x14ac:dyDescent="0.3">
      <c r="A122" s="4" t="s">
        <v>459</v>
      </c>
      <c r="B122" s="5" t="s">
        <v>460</v>
      </c>
      <c r="C122" s="57">
        <v>22</v>
      </c>
    </row>
    <row r="123" spans="1:3" ht="15.75" thickBot="1" x14ac:dyDescent="0.3">
      <c r="A123" s="4" t="s">
        <v>461</v>
      </c>
      <c r="B123" s="5" t="s">
        <v>462</v>
      </c>
      <c r="C123" s="57">
        <v>21</v>
      </c>
    </row>
    <row r="124" spans="1:3" ht="15.75" thickBot="1" x14ac:dyDescent="0.3">
      <c r="A124" s="4" t="s">
        <v>463</v>
      </c>
      <c r="B124" s="5" t="s">
        <v>464</v>
      </c>
      <c r="C124" s="57">
        <v>19</v>
      </c>
    </row>
    <row r="125" spans="1:3" ht="15.75" thickBot="1" x14ac:dyDescent="0.3">
      <c r="A125" s="4" t="s">
        <v>465</v>
      </c>
      <c r="B125" s="5" t="s">
        <v>466</v>
      </c>
      <c r="C125" s="57">
        <v>22</v>
      </c>
    </row>
    <row r="126" spans="1:3" ht="15.75" thickBot="1" x14ac:dyDescent="0.3">
      <c r="A126" s="4" t="s">
        <v>467</v>
      </c>
      <c r="B126" s="5" t="s">
        <v>468</v>
      </c>
      <c r="C126" s="57">
        <v>20</v>
      </c>
    </row>
    <row r="127" spans="1:3" ht="15.75" thickBot="1" x14ac:dyDescent="0.3">
      <c r="A127" s="31" t="s">
        <v>469</v>
      </c>
      <c r="B127" s="32" t="s">
        <v>470</v>
      </c>
      <c r="C127" s="57">
        <v>21</v>
      </c>
    </row>
    <row r="128" spans="1:3" ht="15.75" thickBot="1" x14ac:dyDescent="0.3">
      <c r="A128" s="31"/>
      <c r="B128" s="33"/>
    </row>
    <row r="130" spans="1:2" ht="15.75" thickBot="1" x14ac:dyDescent="0.3"/>
    <row r="131" spans="1:2" ht="15.75" thickBot="1" x14ac:dyDescent="0.3">
      <c r="A131" s="16" t="s">
        <v>603</v>
      </c>
      <c r="B131" s="17"/>
    </row>
    <row r="132" spans="1:2" ht="15.75" thickBot="1" x14ac:dyDescent="0.3">
      <c r="A132" s="2" t="s">
        <v>598</v>
      </c>
      <c r="B132" s="3" t="s">
        <v>446</v>
      </c>
    </row>
    <row r="133" spans="1:2" ht="27.75" thickBot="1" x14ac:dyDescent="0.3">
      <c r="A133" s="21" t="s">
        <v>604</v>
      </c>
      <c r="B133" s="22" t="s">
        <v>599</v>
      </c>
    </row>
    <row r="134" spans="1:2" ht="27.75" thickBot="1" x14ac:dyDescent="0.3">
      <c r="A134" s="21" t="s">
        <v>605</v>
      </c>
      <c r="B134" s="22" t="s">
        <v>601</v>
      </c>
    </row>
    <row r="135" spans="1:2" ht="27.75" thickBot="1" x14ac:dyDescent="0.3">
      <c r="A135" s="21" t="s">
        <v>606</v>
      </c>
      <c r="B135" s="22" t="s">
        <v>600</v>
      </c>
    </row>
    <row r="136" spans="1:2" ht="27.75" thickBot="1" x14ac:dyDescent="0.3">
      <c r="A136" s="21" t="s">
        <v>607</v>
      </c>
      <c r="B136" s="22" t="s">
        <v>602</v>
      </c>
    </row>
    <row r="137" spans="1:2" ht="27.75" thickBot="1" x14ac:dyDescent="0.3">
      <c r="A137" s="21" t="s">
        <v>608</v>
      </c>
      <c r="B137" s="22" t="s">
        <v>609</v>
      </c>
    </row>
    <row r="138" spans="1:2" ht="41.25" thickBot="1" x14ac:dyDescent="0.3">
      <c r="A138" s="21" t="s">
        <v>610</v>
      </c>
      <c r="B138" s="22" t="s">
        <v>611</v>
      </c>
    </row>
  </sheetData>
  <sheetProtection algorithmName="SHA-512" hashValue="vhbadam9ElP7QOkNziNhw5VT9pDOFDO0OIUdYV3MWsD1dsxKzcCvK4na9wDI2nohW8go/4Hda7FadqtEuxQ7jA==" saltValue="KUyFJz+DALOvCpaTzB0Adw==" spinCount="100000" sheet="1" objects="1" scenarios="1"/>
  <mergeCells count="2">
    <mergeCell ref="A112:B112"/>
    <mergeCell ref="A113:B1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15</vt:i4>
      </vt:variant>
    </vt:vector>
  </HeadingPairs>
  <TitlesOfParts>
    <vt:vector size="18" baseType="lpstr">
      <vt:lpstr>A</vt:lpstr>
      <vt:lpstr>BD_Servicios</vt:lpstr>
      <vt:lpstr>A_Conversion</vt:lpstr>
      <vt:lpstr>Codigo</vt:lpstr>
      <vt:lpstr>Tabla_01_Mes</vt:lpstr>
      <vt:lpstr>Tabla_04_Sist.Rem</vt:lpstr>
      <vt:lpstr>Tabla_06_10_40_60_70_EUS</vt:lpstr>
      <vt:lpstr>Tabla_06_11_12_15076_19664</vt:lpstr>
      <vt:lpstr>Tabla_06_13</vt:lpstr>
      <vt:lpstr>Tabla_06_14</vt:lpstr>
      <vt:lpstr>Tabla_06_15</vt:lpstr>
      <vt:lpstr>Tabla_06_20_Fiscalizadores</vt:lpstr>
      <vt:lpstr>Tabla_06_30_Poder_Judicial</vt:lpstr>
      <vt:lpstr>Tabla_06_50_Ministerio_Publico</vt:lpstr>
      <vt:lpstr>Tabla_06_80_Codigo_del_Trabajo</vt:lpstr>
      <vt:lpstr>Tabla_06_90_Personal_Fuera_de_Dotacion</vt:lpstr>
      <vt:lpstr>Tabla_06_DFL29_61_Experimentales</vt:lpstr>
      <vt:lpstr>Tabla_27_Matriz_Base</vt:lpstr>
    </vt:vector>
  </TitlesOfParts>
  <Company>BY 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 Dipres</dc:creator>
  <cp:lastModifiedBy>Sergio Arancibia P</cp:lastModifiedBy>
  <cp:lastPrinted>2012-12-04T15:00:15Z</cp:lastPrinted>
  <dcterms:created xsi:type="dcterms:W3CDTF">2011-11-11T10:57:58Z</dcterms:created>
  <dcterms:modified xsi:type="dcterms:W3CDTF">2025-06-16T20:03:10Z</dcterms:modified>
</cp:coreProperties>
</file>