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codeName="ThisWorkbook"/>
  <mc:AlternateContent xmlns:mc="http://schemas.openxmlformats.org/markup-compatibility/2006">
    <mc:Choice Requires="x15">
      <x15ac:absPath xmlns:x15ac="http://schemas.microsoft.com/office/spreadsheetml/2010/11/ac" url="D:\sap\Documents\Estadisticas\2025_2T\0000 matrices_de_validacion\v2\"/>
    </mc:Choice>
  </mc:AlternateContent>
  <xr:revisionPtr revIDLastSave="0" documentId="13_ncr:1_{9F9BF887-397E-405F-8DE9-DC7B359E2AD2}" xr6:coauthVersionLast="47" xr6:coauthVersionMax="47" xr10:uidLastSave="{00000000-0000-0000-0000-000000000000}"/>
  <bookViews>
    <workbookView xWindow="5640" yWindow="3000" windowWidth="31125" windowHeight="17730" xr2:uid="{00000000-000D-0000-FFFF-FFFF00000000}"/>
  </bookViews>
  <sheets>
    <sheet name="E" sheetId="1" r:id="rId1"/>
    <sheet name="BD_Servicios" sheetId="4" state="hidden" r:id="rId2"/>
    <sheet name="E_Conversion" sheetId="5" state="hidden" r:id="rId3"/>
  </sheets>
  <definedNames>
    <definedName name="_xlnm._FilterDatabase" localSheetId="1" hidden="1">BD_Servicios!$A$1:$D$317</definedName>
    <definedName name="_xlnm._FilterDatabase" localSheetId="0" hidden="1">E!$A$1:$AH$4</definedName>
    <definedName name="Codigo">BD_Servicios!$A$2:$D$429</definedName>
    <definedName name="Tabla_01_Mes">E_Conversion!$B$117:$B$123</definedName>
    <definedName name="Tabla_04_Sist.Rem">E_Conversion!$B$4:$B$18</definedName>
    <definedName name="Tabla_06_10_40_60_70_EUS">E_Conversion!$B$24:$B$34</definedName>
    <definedName name="Tabla_06_11_12_15076_19664">E_Conversion!$B$37</definedName>
    <definedName name="Tabla_06_13">E_Conversion!$B$91:$B$93</definedName>
    <definedName name="Tabla_06_14">E_Conversion!$B$95:$B$98</definedName>
    <definedName name="Tabla_06_15">E_Conversion!$B$100:$B$106</definedName>
    <definedName name="Tabla_06_20_Fiscalizadores">E_Conversion!$B$47:$B$54</definedName>
    <definedName name="Tabla_06_30_Poder_Judicial">E_Conversion!$B$56:$B$58</definedName>
    <definedName name="Tabla_06_50_Ministerio_Publico">E_Conversion!$B$60:$B$66</definedName>
    <definedName name="Tabla_06_80_Codigo_del_Trabajo">E_Conversion!$B$68:$B$80</definedName>
    <definedName name="Tabla_06_90_Personal_Fuera_de_Dotacion">E_Conversion!$B$82:$B$89</definedName>
    <definedName name="Tabla_06_DFL29_61_Experimentales">E_Conversion!$B$39:$B$45</definedName>
    <definedName name="Tabla_27">E_Conversion!$B$133:$B$138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2" i="1" l="1"/>
  <c r="U2" i="1" l="1"/>
  <c r="AA2" i="1" l="1"/>
  <c r="S2" i="1" l="1"/>
  <c r="AB2" i="1" l="1"/>
  <c r="Z2" i="1" l="1"/>
  <c r="Y2" i="1" l="1"/>
  <c r="AH2" i="1"/>
  <c r="AE2" i="1"/>
  <c r="AD2" i="1"/>
  <c r="AG2" i="1"/>
  <c r="AF2" i="1"/>
  <c r="R2" i="1" l="1"/>
  <c r="S1" i="1" l="1"/>
  <c r="W2" i="1" l="1"/>
  <c r="X2" i="1" s="1"/>
  <c r="V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hcg</author>
  </authors>
  <commentList>
    <comment ref="AE1" authorId="0" shapeId="0" xr:uid="{00000000-0006-0000-0000-000001000000}">
      <text>
        <r>
          <rPr>
            <sz val="9"/>
            <color indexed="81"/>
            <rFont val="Tahoma"/>
            <family val="2"/>
          </rPr>
          <t>No se debe informar el saldo actual, se debe informar EL TOTAL ACUMULADO del período indicado en la columna MES.</t>
        </r>
      </text>
    </comment>
    <comment ref="AG1" authorId="0" shapeId="0" xr:uid="{00000000-0006-0000-0000-000002000000}">
      <text>
        <r>
          <rPr>
            <sz val="9"/>
            <color indexed="81"/>
            <rFont val="Tahoma"/>
            <family val="2"/>
          </rPr>
          <t>No se debe informar el saldo actual, se debe informar EL TOTAL ACUMULADO del período indicado en la columna MES.</t>
        </r>
      </text>
    </comment>
  </commentList>
</comments>
</file>

<file path=xl/sharedStrings.xml><?xml version="1.0" encoding="utf-8"?>
<sst xmlns="http://schemas.openxmlformats.org/spreadsheetml/2006/main" count="1978" uniqueCount="1082">
  <si>
    <t>TIPO_INFO</t>
  </si>
  <si>
    <t>ID_SERV</t>
  </si>
  <si>
    <t>RUN</t>
  </si>
  <si>
    <t>DV</t>
  </si>
  <si>
    <t>MES</t>
  </si>
  <si>
    <t>N_HEDP</t>
  </si>
  <si>
    <t>N_HEDC</t>
  </si>
  <si>
    <t>N_HENP</t>
  </si>
  <si>
    <t>N_HENC</t>
  </si>
  <si>
    <t>N_HDCC</t>
  </si>
  <si>
    <t>080401</t>
  </si>
  <si>
    <t>080701</t>
  </si>
  <si>
    <t>080501</t>
  </si>
  <si>
    <t>080301</t>
  </si>
  <si>
    <t>050501</t>
  </si>
  <si>
    <t>SERVICIO ELECTORAL</t>
  </si>
  <si>
    <t>120701</t>
  </si>
  <si>
    <t>180101</t>
  </si>
  <si>
    <t>180102</t>
  </si>
  <si>
    <t>180104</t>
  </si>
  <si>
    <t>081501</t>
  </si>
  <si>
    <t>081701</t>
  </si>
  <si>
    <t>120501</t>
  </si>
  <si>
    <t>120206</t>
  </si>
  <si>
    <t>120207</t>
  </si>
  <si>
    <t>120101</t>
  </si>
  <si>
    <t>CODIGO</t>
  </si>
  <si>
    <t>MINISTERIO</t>
  </si>
  <si>
    <t>NOMBRE SERVICIO</t>
  </si>
  <si>
    <t>NOMBRE PROGRAMA</t>
  </si>
  <si>
    <t>010101</t>
  </si>
  <si>
    <t>PRESIDENCIA DE LA REPÚBLICA</t>
  </si>
  <si>
    <t>Presidencia de la República</t>
  </si>
  <si>
    <t>020101</t>
  </si>
  <si>
    <t>CONGRESO NACIONAL</t>
  </si>
  <si>
    <t>Senado</t>
  </si>
  <si>
    <t>020201</t>
  </si>
  <si>
    <t>Cámara de Diputados</t>
  </si>
  <si>
    <t>020301</t>
  </si>
  <si>
    <t>Biblioteca del Congreso</t>
  </si>
  <si>
    <t>020401</t>
  </si>
  <si>
    <t>Consejo Resolutivo de Asignaciones Parlamentarias</t>
  </si>
  <si>
    <t>030101</t>
  </si>
  <si>
    <t>PODER JUDICIAL</t>
  </si>
  <si>
    <t>Poder Judicial</t>
  </si>
  <si>
    <t>030301</t>
  </si>
  <si>
    <t>Corporación Administrativa del Poder Judicial</t>
  </si>
  <si>
    <t>030401</t>
  </si>
  <si>
    <t>Academia Judicial</t>
  </si>
  <si>
    <t>040101</t>
  </si>
  <si>
    <t>CONTRALORÍA GENERAL DE LA REPÚBLICA</t>
  </si>
  <si>
    <t>Contraloría General de la República</t>
  </si>
  <si>
    <t>Red de Conectividad del Estado</t>
  </si>
  <si>
    <t>Fondo Social</t>
  </si>
  <si>
    <t>050201</t>
  </si>
  <si>
    <t>Servicio de Gobierno Interior</t>
  </si>
  <si>
    <t>Servicio Electoral</t>
  </si>
  <si>
    <t>050401</t>
  </si>
  <si>
    <t>050502</t>
  </si>
  <si>
    <t>Fortalecimiento de la Gestión Subnacional</t>
  </si>
  <si>
    <t>050503</t>
  </si>
  <si>
    <t>050701</t>
  </si>
  <si>
    <t>Agencia Nacional de Inteligencia</t>
  </si>
  <si>
    <t>050801</t>
  </si>
  <si>
    <t>Subsecretaría de Prevención del Delito</t>
  </si>
  <si>
    <t>050901</t>
  </si>
  <si>
    <t>051001</t>
  </si>
  <si>
    <t>Subsecretaría del Interior</t>
  </si>
  <si>
    <t>GOBIERNOS REGIONALES</t>
  </si>
  <si>
    <t>Gobierno Regional Región Metropolitana de Santiago</t>
  </si>
  <si>
    <t>060101</t>
  </si>
  <si>
    <t>MINISTERIO DE RELACIONES EXTERIORES</t>
  </si>
  <si>
    <t>Secretaría y Administración General y Servicio Exterior</t>
  </si>
  <si>
    <t>060301</t>
  </si>
  <si>
    <t>Dirección de Fronteras y Límites del Estado</t>
  </si>
  <si>
    <t>060401</t>
  </si>
  <si>
    <t>Instituto Antártico Chileno</t>
  </si>
  <si>
    <t>060501</t>
  </si>
  <si>
    <t>070101</t>
  </si>
  <si>
    <t>MINISTERIO DE ECONOMÍA, FOMENTO Y TURISMO</t>
  </si>
  <si>
    <t>Subsecretaría de Economía y Empresas de Menor Tamaño</t>
  </si>
  <si>
    <t>070107</t>
  </si>
  <si>
    <t>070201</t>
  </si>
  <si>
    <t>Servicio Nacional del Consumidor</t>
  </si>
  <si>
    <t>070301</t>
  </si>
  <si>
    <t>070401</t>
  </si>
  <si>
    <t>070601</t>
  </si>
  <si>
    <t>Corporación de Fomento de la Producción</t>
  </si>
  <si>
    <t>070701</t>
  </si>
  <si>
    <t>Instituto Nacional de Estadísticas</t>
  </si>
  <si>
    <t>070801</t>
  </si>
  <si>
    <t>Fiscalía Nacional Económica</t>
  </si>
  <si>
    <t>070901</t>
  </si>
  <si>
    <t>Servicio Nacional de Turismo</t>
  </si>
  <si>
    <t>071601</t>
  </si>
  <si>
    <t>Servicio de Cooperación Técnica</t>
  </si>
  <si>
    <t>071901</t>
  </si>
  <si>
    <t>Comité Innova Chile</t>
  </si>
  <si>
    <t>072101</t>
  </si>
  <si>
    <t>072301</t>
  </si>
  <si>
    <t>072401</t>
  </si>
  <si>
    <t>Subsecretaría de Turismo</t>
  </si>
  <si>
    <t>080101</t>
  </si>
  <si>
    <t>MINISTERIO DE HACIENDA</t>
  </si>
  <si>
    <t>Consejo de Auditoría Interna General de Gobierno</t>
  </si>
  <si>
    <t>080106</t>
  </si>
  <si>
    <t>080201</t>
  </si>
  <si>
    <t>Dirección de Presupuestos</t>
  </si>
  <si>
    <t>Servicio de Impuestos Internos</t>
  </si>
  <si>
    <t>Servicio Nacional de Aduanas</t>
  </si>
  <si>
    <t>Servicio de Tesorerías</t>
  </si>
  <si>
    <t>Dirección de Compras y Contratación Pública</t>
  </si>
  <si>
    <t>Dirección Nacional del Servicio Civil</t>
  </si>
  <si>
    <t>081601</t>
  </si>
  <si>
    <t>Unidad de Análisis Financiero</t>
  </si>
  <si>
    <t>Superintendencia de Casinos de Juego</t>
  </si>
  <si>
    <t>083001</t>
  </si>
  <si>
    <t>Consejo de Defensa del Estado</t>
  </si>
  <si>
    <t>MINISTERIO DE EDUCACIÓN</t>
  </si>
  <si>
    <t>Subsecretaría de Educación</t>
  </si>
  <si>
    <t>090103</t>
  </si>
  <si>
    <t>Mejoramiento de la Calidad de la Educación</t>
  </si>
  <si>
    <t>090104</t>
  </si>
  <si>
    <t>090111</t>
  </si>
  <si>
    <t>Recursos Educativos</t>
  </si>
  <si>
    <t>090120</t>
  </si>
  <si>
    <t>Subvenciones a los Establecimientos Educacionales</t>
  </si>
  <si>
    <t>090121</t>
  </si>
  <si>
    <t>Gestión de Subvenciones a Establecimientos Educacionales</t>
  </si>
  <si>
    <t>090901</t>
  </si>
  <si>
    <t>Junta Nacional de Auxilio Escolar y Becas</t>
  </si>
  <si>
    <t>090902</t>
  </si>
  <si>
    <t>Salud Escolar</t>
  </si>
  <si>
    <t>090903</t>
  </si>
  <si>
    <t>Becas y Asistencialidad Estudiantil</t>
  </si>
  <si>
    <t>091101</t>
  </si>
  <si>
    <t>Junta Nacional de Jardines Infantiles</t>
  </si>
  <si>
    <t>091102</t>
  </si>
  <si>
    <t>091301</t>
  </si>
  <si>
    <t>Consejo de Rectores</t>
  </si>
  <si>
    <t>091501</t>
  </si>
  <si>
    <t>Consejo Nacional de Educación</t>
  </si>
  <si>
    <t>Fondos Culturales y Artísticos</t>
  </si>
  <si>
    <t>100101</t>
  </si>
  <si>
    <t>100102</t>
  </si>
  <si>
    <t>100201</t>
  </si>
  <si>
    <t>100301</t>
  </si>
  <si>
    <t>Servicio Médico Legal</t>
  </si>
  <si>
    <t>100401</t>
  </si>
  <si>
    <t>Gendarmería de Chile</t>
  </si>
  <si>
    <t>100402</t>
  </si>
  <si>
    <t>Programas de Rehabilitación y Reinserción Social</t>
  </si>
  <si>
    <t>100701</t>
  </si>
  <si>
    <t>Servicio Nacional de Menores</t>
  </si>
  <si>
    <t>100702</t>
  </si>
  <si>
    <t>Programa de Administración Directa y Proyectos Nacionales</t>
  </si>
  <si>
    <t>100901</t>
  </si>
  <si>
    <t>Defensoría Penal Pública</t>
  </si>
  <si>
    <t>110101</t>
  </si>
  <si>
    <t>MINISTERIO DE DEFENSA NACIONAL</t>
  </si>
  <si>
    <t>Ejército de Chile</t>
  </si>
  <si>
    <t>110301</t>
  </si>
  <si>
    <t>110401</t>
  </si>
  <si>
    <t>110501</t>
  </si>
  <si>
    <t>Armada de Chile</t>
  </si>
  <si>
    <t>110701</t>
  </si>
  <si>
    <t>110801</t>
  </si>
  <si>
    <t>Dirección de Sanidad</t>
  </si>
  <si>
    <t>110901</t>
  </si>
  <si>
    <t>Fuerza Aérea de Chile</t>
  </si>
  <si>
    <t>111101</t>
  </si>
  <si>
    <t>Carabineros de Chile</t>
  </si>
  <si>
    <t>Hospital de Carabineros</t>
  </si>
  <si>
    <t>111801</t>
  </si>
  <si>
    <t>Dirección General de Movilización Nacional</t>
  </si>
  <si>
    <t>111901</t>
  </si>
  <si>
    <t>Instituto Geográfico Militar</t>
  </si>
  <si>
    <t>112001</t>
  </si>
  <si>
    <t>Servicio Hidrográfico y Oceanográfico de la Armada de Chile</t>
  </si>
  <si>
    <t>112101</t>
  </si>
  <si>
    <t>Dirección General de Aeronáutica Civil</t>
  </si>
  <si>
    <t>112201</t>
  </si>
  <si>
    <t>112301</t>
  </si>
  <si>
    <t>Subsecretaría para las Fuerzas Armadas</t>
  </si>
  <si>
    <t>112401</t>
  </si>
  <si>
    <t>Subsecretaría de Defensa</t>
  </si>
  <si>
    <t>112501</t>
  </si>
  <si>
    <t>Estado Mayor Conjunto</t>
  </si>
  <si>
    <t>MINISTERIO DE OBRAS PÚBLICAS</t>
  </si>
  <si>
    <t>120202</t>
  </si>
  <si>
    <t>Dirección de Arquitectura</t>
  </si>
  <si>
    <t>120203</t>
  </si>
  <si>
    <t>Dirección de Obras Hidráulicas</t>
  </si>
  <si>
    <t>120204</t>
  </si>
  <si>
    <t>Dirección de Vialidad</t>
  </si>
  <si>
    <t>Dirección de Obras Portuarias</t>
  </si>
  <si>
    <t>Dirección de Aeropuertos</t>
  </si>
  <si>
    <t>120211</t>
  </si>
  <si>
    <t>Dirección de Planeamiento</t>
  </si>
  <si>
    <t>120212</t>
  </si>
  <si>
    <t>120401</t>
  </si>
  <si>
    <t>Dirección General de Aguas</t>
  </si>
  <si>
    <t>Instituto Nacional de Hidráulica</t>
  </si>
  <si>
    <t>Superintendencia de Servicios Sanitarios</t>
  </si>
  <si>
    <t>130101</t>
  </si>
  <si>
    <t>MINISTERIO DE AGRICULTURA</t>
  </si>
  <si>
    <t>Subsecretaría de Agricultura</t>
  </si>
  <si>
    <t>130102</t>
  </si>
  <si>
    <t>Investigación e Innovación Tecnológica Silvoagropecuaria</t>
  </si>
  <si>
    <t>130201</t>
  </si>
  <si>
    <t>Oficina de Estudios y Políticas Agrarias</t>
  </si>
  <si>
    <t>130301</t>
  </si>
  <si>
    <t>130401</t>
  </si>
  <si>
    <t>Servicio Agrícola y Ganadero</t>
  </si>
  <si>
    <t>130404</t>
  </si>
  <si>
    <t>Inspecciones Exportaciones Silvoagropecuarias</t>
  </si>
  <si>
    <t>130405</t>
  </si>
  <si>
    <t>Programa Desarrollo Ganadero</t>
  </si>
  <si>
    <t>130406</t>
  </si>
  <si>
    <t>Vigilancia y Control Silvoagrícola</t>
  </si>
  <si>
    <t>130407</t>
  </si>
  <si>
    <t>Programa de Controles Fronterizos</t>
  </si>
  <si>
    <t>130408</t>
  </si>
  <si>
    <t>Programa Gestión y Conservación de Recursos Naturales Renovables</t>
  </si>
  <si>
    <t>130501</t>
  </si>
  <si>
    <t>Corporación Nacional Forestal</t>
  </si>
  <si>
    <t>130503</t>
  </si>
  <si>
    <t>Programa de Manejo del Fuego</t>
  </si>
  <si>
    <t>130504</t>
  </si>
  <si>
    <t>Áreas Silvestres Protegidas</t>
  </si>
  <si>
    <t>130505</t>
  </si>
  <si>
    <t>Gestión Forestal</t>
  </si>
  <si>
    <t>130506</t>
  </si>
  <si>
    <t>Programa de Arborización Urbana</t>
  </si>
  <si>
    <t>130601</t>
  </si>
  <si>
    <t>Comisión Nacional de Riego</t>
  </si>
  <si>
    <t>140101</t>
  </si>
  <si>
    <t>MINISTERIO DE BIENES NACIONALES</t>
  </si>
  <si>
    <t>Subsecretaría de Bienes Nacionales</t>
  </si>
  <si>
    <t>150101</t>
  </si>
  <si>
    <t>Subsecretaría del Trabajo</t>
  </si>
  <si>
    <t>150103</t>
  </si>
  <si>
    <t>Proempleo</t>
  </si>
  <si>
    <t>150201</t>
  </si>
  <si>
    <t>Dirección del Trabajo</t>
  </si>
  <si>
    <t>150301</t>
  </si>
  <si>
    <t>150401</t>
  </si>
  <si>
    <t>Dirección General de Crédito Prendario</t>
  </si>
  <si>
    <t>150501</t>
  </si>
  <si>
    <t>Servicio Nacional de Capacitación y Empleo</t>
  </si>
  <si>
    <t>150601</t>
  </si>
  <si>
    <t>Superintendencia de Seguridad Social</t>
  </si>
  <si>
    <t>150701</t>
  </si>
  <si>
    <t>Superintendencia de Pensiones</t>
  </si>
  <si>
    <t>150901</t>
  </si>
  <si>
    <t>151001</t>
  </si>
  <si>
    <t>Instituto de Seguridad Laboral</t>
  </si>
  <si>
    <t>151301</t>
  </si>
  <si>
    <t>151302</t>
  </si>
  <si>
    <t>Fondo de Medicina Curativa</t>
  </si>
  <si>
    <t>151401</t>
  </si>
  <si>
    <t>Dirección de Previsión de Carabineros de Chile</t>
  </si>
  <si>
    <t>160201</t>
  </si>
  <si>
    <t>MINISTERIO DE SALUD</t>
  </si>
  <si>
    <t>Fondo Nacional de Salud</t>
  </si>
  <si>
    <t>160202</t>
  </si>
  <si>
    <t>Programa de Atención Primaria</t>
  </si>
  <si>
    <t>160204</t>
  </si>
  <si>
    <t>Programa de Prestaciones Institucionales</t>
  </si>
  <si>
    <t>160401</t>
  </si>
  <si>
    <t>Instituto de Salud Pública de Chile</t>
  </si>
  <si>
    <t>160501</t>
  </si>
  <si>
    <t>160901</t>
  </si>
  <si>
    <t>Subsecretaría de Salud Pública</t>
  </si>
  <si>
    <t>161001</t>
  </si>
  <si>
    <t>Subsecretaría de Redes Asistenciales</t>
  </si>
  <si>
    <t>161002</t>
  </si>
  <si>
    <t>Inversión Sectorial de Salud</t>
  </si>
  <si>
    <t>161101</t>
  </si>
  <si>
    <t>Superintendencia de Salud</t>
  </si>
  <si>
    <t>162001</t>
  </si>
  <si>
    <t>162101</t>
  </si>
  <si>
    <t>162201</t>
  </si>
  <si>
    <t>Servicio de Salud Antofagasta</t>
  </si>
  <si>
    <t>162301</t>
  </si>
  <si>
    <t>Servicio de Salud Atacama</t>
  </si>
  <si>
    <t>162401</t>
  </si>
  <si>
    <t>Servicio de Salud Coquimbo</t>
  </si>
  <si>
    <t>162501</t>
  </si>
  <si>
    <t>162601</t>
  </si>
  <si>
    <t>Servicio de Salud Viña del Mar - Quillota</t>
  </si>
  <si>
    <t>162701</t>
  </si>
  <si>
    <t>Servicio de Salud Aconcagua</t>
  </si>
  <si>
    <t>162801</t>
  </si>
  <si>
    <t>162901</t>
  </si>
  <si>
    <t>Servicio de Salud Maule</t>
  </si>
  <si>
    <t>163001</t>
  </si>
  <si>
    <t>Servicio de Salud Ñuble</t>
  </si>
  <si>
    <t>163101</t>
  </si>
  <si>
    <t>Servicio de Salud Concepción</t>
  </si>
  <si>
    <t>163201</t>
  </si>
  <si>
    <t>Servicio de Salud Talcahuano</t>
  </si>
  <si>
    <t>163301</t>
  </si>
  <si>
    <t>163401</t>
  </si>
  <si>
    <t>Servicio de Salud Arauco</t>
  </si>
  <si>
    <t>163501</t>
  </si>
  <si>
    <t>Servicio de Salud Araucanía Norte</t>
  </si>
  <si>
    <t>163601</t>
  </si>
  <si>
    <t>Servicio de Salud Araucanía Sur</t>
  </si>
  <si>
    <t>163701</t>
  </si>
  <si>
    <t>163801</t>
  </si>
  <si>
    <t>Servicio de Salud Osorno</t>
  </si>
  <si>
    <t>163901</t>
  </si>
  <si>
    <t>Servicio de Salud del Reloncaví</t>
  </si>
  <si>
    <t>164001</t>
  </si>
  <si>
    <t>164101</t>
  </si>
  <si>
    <t>Servicio de Salud Magallanes</t>
  </si>
  <si>
    <t>164201</t>
  </si>
  <si>
    <t>Servicio de Salud Metropolitano Oriente</t>
  </si>
  <si>
    <t>164301</t>
  </si>
  <si>
    <t>Servicio de Salud Metropolitano Central</t>
  </si>
  <si>
    <t>164401</t>
  </si>
  <si>
    <t>Servicio de Salud Metropolitano Sur</t>
  </si>
  <si>
    <t>164501</t>
  </si>
  <si>
    <t>Servicio de Salud Metropolitano Norte</t>
  </si>
  <si>
    <t>164601</t>
  </si>
  <si>
    <t>Servicio de Salud Metropolitano Occidente</t>
  </si>
  <si>
    <t>164701</t>
  </si>
  <si>
    <t>164901</t>
  </si>
  <si>
    <t>Programa Contingencias Operacionales</t>
  </si>
  <si>
    <t>165101</t>
  </si>
  <si>
    <t>165201</t>
  </si>
  <si>
    <t>Centro de Referencia de Salud de Peñalolén Cordillera Oriente</t>
  </si>
  <si>
    <t>165301</t>
  </si>
  <si>
    <t>Servicio de Salud Chiloé</t>
  </si>
  <si>
    <t>170101</t>
  </si>
  <si>
    <t>MINISTERIO DE MINERÍA</t>
  </si>
  <si>
    <t>170102</t>
  </si>
  <si>
    <t>Fomento de la Pequeña y Mediana Minería</t>
  </si>
  <si>
    <t>170201</t>
  </si>
  <si>
    <t>Comisión Chilena del Cobre</t>
  </si>
  <si>
    <t>170301</t>
  </si>
  <si>
    <t>Servicio Nacional de Geología y Minería</t>
  </si>
  <si>
    <t>170302</t>
  </si>
  <si>
    <t>Red Nacional de Vigilancia Volcánica</t>
  </si>
  <si>
    <t>170303</t>
  </si>
  <si>
    <t>Plan Nacional de Geología</t>
  </si>
  <si>
    <t>170304</t>
  </si>
  <si>
    <t>Programa de Seguridad Minera</t>
  </si>
  <si>
    <t>MINISTERIO DE VIVIENDA Y URBANISMO</t>
  </si>
  <si>
    <t>Subsecretaría de Vivienda y Urbanismo</t>
  </si>
  <si>
    <t>Recuperación de Barrios</t>
  </si>
  <si>
    <t>180201</t>
  </si>
  <si>
    <t>Parque Metropolitano</t>
  </si>
  <si>
    <t>182101</t>
  </si>
  <si>
    <t>182201</t>
  </si>
  <si>
    <t>182301</t>
  </si>
  <si>
    <t>182401</t>
  </si>
  <si>
    <t>182501</t>
  </si>
  <si>
    <t>182601</t>
  </si>
  <si>
    <t>182701</t>
  </si>
  <si>
    <t>182801</t>
  </si>
  <si>
    <t>182901</t>
  </si>
  <si>
    <t>183001</t>
  </si>
  <si>
    <t>183101</t>
  </si>
  <si>
    <t>183201</t>
  </si>
  <si>
    <t>183301</t>
  </si>
  <si>
    <t>183401</t>
  </si>
  <si>
    <t>183501</t>
  </si>
  <si>
    <t>190101</t>
  </si>
  <si>
    <t>MINISTERIO DE TRANSPORTES Y TELECOMUNICACIONES</t>
  </si>
  <si>
    <t>Secretaría y Administración General de Transportes</t>
  </si>
  <si>
    <t>190103</t>
  </si>
  <si>
    <t>190104</t>
  </si>
  <si>
    <t>Unidad Operativa de Control de Tránsito</t>
  </si>
  <si>
    <t>190105</t>
  </si>
  <si>
    <t>190106</t>
  </si>
  <si>
    <t>190107</t>
  </si>
  <si>
    <t>Programa de Desarrollo Logístico</t>
  </si>
  <si>
    <t>190108</t>
  </si>
  <si>
    <t>Programa de Vialidad y Transporte Urbano: Sectra</t>
  </si>
  <si>
    <t>190201</t>
  </si>
  <si>
    <t>Subsecretaría de Telecomunicaciones</t>
  </si>
  <si>
    <t>190301</t>
  </si>
  <si>
    <t>Junta de Aeronáutica Civil</t>
  </si>
  <si>
    <t>200101</t>
  </si>
  <si>
    <t>MINISTERIO SECRETARÍA GENERAL DE GOBIERNO</t>
  </si>
  <si>
    <t>Secretaría General de Gobierno</t>
  </si>
  <si>
    <t>200201</t>
  </si>
  <si>
    <t>Consejo Nacional de Televisión</t>
  </si>
  <si>
    <t>Instituto Nacional de Deportes</t>
  </si>
  <si>
    <t>210201</t>
  </si>
  <si>
    <t>210501</t>
  </si>
  <si>
    <t>Instituto Nacional de la Juventud</t>
  </si>
  <si>
    <t>210601</t>
  </si>
  <si>
    <t>Corporación Nacional de Desarrollo Indígena</t>
  </si>
  <si>
    <t>210701</t>
  </si>
  <si>
    <t>Servicio Nacional de la Discapacidad</t>
  </si>
  <si>
    <t>210801</t>
  </si>
  <si>
    <t>Servicio Nacional del Adulto Mayor</t>
  </si>
  <si>
    <t>220101</t>
  </si>
  <si>
    <t>MINISTERIO SECRETARÍA GENERAL DE LA PRESIDENCIA DE LA REPÚBLICA</t>
  </si>
  <si>
    <t>Secretaría General de la Presidencia de la República</t>
  </si>
  <si>
    <t>230101</t>
  </si>
  <si>
    <t>MINISTERIO PÚBLICO</t>
  </si>
  <si>
    <t>Ministerio Público</t>
  </si>
  <si>
    <t>240101</t>
  </si>
  <si>
    <t>MINISTERIO DE ENERGÍA</t>
  </si>
  <si>
    <t>Subsecretaría de Energía</t>
  </si>
  <si>
    <t>240103</t>
  </si>
  <si>
    <t>240104</t>
  </si>
  <si>
    <t>Programa Energización Rural y Social</t>
  </si>
  <si>
    <t>240201</t>
  </si>
  <si>
    <t>Comisión Nacional de Energía</t>
  </si>
  <si>
    <t>240301</t>
  </si>
  <si>
    <t>Comisión Chilena de Energía Nuclear</t>
  </si>
  <si>
    <t>240401</t>
  </si>
  <si>
    <t>Superintendencia de Electricidad y Combustibles</t>
  </si>
  <si>
    <t>250101</t>
  </si>
  <si>
    <t>MINISTERIO DEL MEDIO AMBIENTE</t>
  </si>
  <si>
    <t>Subsecretaría del Medio Ambiente</t>
  </si>
  <si>
    <t>250201</t>
  </si>
  <si>
    <t>Servicio de Evaluación Ambiental</t>
  </si>
  <si>
    <t>250301</t>
  </si>
  <si>
    <t>Superintendencia del Medio Ambiente</t>
  </si>
  <si>
    <t>REVISIÓN
RUN</t>
  </si>
  <si>
    <t>Fórmula
VALOR
DV</t>
  </si>
  <si>
    <t>Validar DV</t>
  </si>
  <si>
    <t>053101</t>
  </si>
  <si>
    <t>053201</t>
  </si>
  <si>
    <t>053301</t>
  </si>
  <si>
    <t>Policía de Investigaciones de Chile</t>
  </si>
  <si>
    <t>Dirección General de Obras Públicas</t>
  </si>
  <si>
    <t>Dirección de Contabilidad y Finanzas</t>
  </si>
  <si>
    <t>220104</t>
  </si>
  <si>
    <t>APELLIDO_PAT</t>
  </si>
  <si>
    <t>APELLIDO_MAT</t>
  </si>
  <si>
    <t>NOMBRES</t>
  </si>
  <si>
    <t>051002</t>
  </si>
  <si>
    <t>051003</t>
  </si>
  <si>
    <t>Subsecretaría de Desarrollo Regional y Administrativo</t>
  </si>
  <si>
    <t>Instituto Nacional de Propiedad Industrial</t>
  </si>
  <si>
    <t>Instituto de Desarrollo Agropecuario</t>
  </si>
  <si>
    <t>Subsecretaría de Evaluación Social</t>
  </si>
  <si>
    <t>Subsecretaría de Servicios Sociales</t>
  </si>
  <si>
    <t>210101</t>
  </si>
  <si>
    <t>210901</t>
  </si>
  <si>
    <t>Mes en que fue realizada</t>
  </si>
  <si>
    <t>Descripción</t>
  </si>
  <si>
    <t>Código</t>
  </si>
  <si>
    <t>Enero</t>
  </si>
  <si>
    <t>01</t>
  </si>
  <si>
    <t>Febrero</t>
  </si>
  <si>
    <t>02</t>
  </si>
  <si>
    <t>Marzo</t>
  </si>
  <si>
    <t>03</t>
  </si>
  <si>
    <t>Abril</t>
  </si>
  <si>
    <t>04</t>
  </si>
  <si>
    <t>Mayo</t>
  </si>
  <si>
    <t>05</t>
  </si>
  <si>
    <t>Junio</t>
  </si>
  <si>
    <t>06</t>
  </si>
  <si>
    <t>Julio</t>
  </si>
  <si>
    <t>Agosto</t>
  </si>
  <si>
    <t>08</t>
  </si>
  <si>
    <t>Septiembre</t>
  </si>
  <si>
    <t>09</t>
  </si>
  <si>
    <t>Octubre</t>
  </si>
  <si>
    <t>10</t>
  </si>
  <si>
    <t>Noviembre</t>
  </si>
  <si>
    <t>11</t>
  </si>
  <si>
    <t>Diciembre</t>
  </si>
  <si>
    <t>12</t>
  </si>
  <si>
    <t>090201</t>
  </si>
  <si>
    <t>090301</t>
  </si>
  <si>
    <t>Agencia de Calidad de la Educación</t>
  </si>
  <si>
    <t>TABLA N°15</t>
  </si>
  <si>
    <t>SIST_REM</t>
  </si>
  <si>
    <t>ESTAMENTO</t>
  </si>
  <si>
    <t>TABLA N°04</t>
  </si>
  <si>
    <t>Sistema de Remuneraciones</t>
  </si>
  <si>
    <t>EUS D.L N°249, DE 1974.</t>
  </si>
  <si>
    <t>Ley N°19.664 (Servicios de Salud).</t>
  </si>
  <si>
    <t>Personal área salud, Ley N°15.076.</t>
  </si>
  <si>
    <t>Fiscalizadores D.L N°3.551, de 1981.</t>
  </si>
  <si>
    <t>Poder Judicial D.L N°3.058 de 1979.</t>
  </si>
  <si>
    <t>Congreso Nacional, Ley N°18.918.</t>
  </si>
  <si>
    <t>Ministerio Público, Ley N°19.640.</t>
  </si>
  <si>
    <t>Entidades D.L. N°1.953, art. 9°, de 1977.</t>
  </si>
  <si>
    <t>D.F.L. N° 29, N° 30 y N° 31, todos de 2001 (Establecimientos de Salud Experimentales).</t>
  </si>
  <si>
    <t>Escala de las FFAA y de Orden y Seguridad Pública (D.F.L. N°1/1997 y D.F.L. N°2/1968).</t>
  </si>
  <si>
    <t>Código del Trabajo.</t>
  </si>
  <si>
    <t>Honorarios a suma alzada</t>
  </si>
  <si>
    <t>TABLA N°06</t>
  </si>
  <si>
    <t>Estamento según Sistema de Remuneraciones</t>
  </si>
  <si>
    <t>Servicios afectos a EUS, DL 1953, FFAA, Código del trabajo, Poder Legislativo</t>
  </si>
  <si>
    <t>10-40-60-70</t>
  </si>
  <si>
    <t>Personal nombrado como Autoridad de Gobierno (Presidente, Ministros, Subsecretarios, Intendentes, etc.).</t>
  </si>
  <si>
    <t>AUT. DE GOB.</t>
  </si>
  <si>
    <t>Jefe Superior del Servicio informante.</t>
  </si>
  <si>
    <t>JEFE SUP. DE SERVICIO</t>
  </si>
  <si>
    <t>Personal nombrado o contratado para desempeñarse como Directivo.</t>
  </si>
  <si>
    <t>DIRECTIVO</t>
  </si>
  <si>
    <t>Personal nombrado o contratado para desempeñarse en funciones profesionales.</t>
  </si>
  <si>
    <t>PROFESIONAL</t>
  </si>
  <si>
    <t>Personal nombrado o contratado para desempeñarse en funciones técnicas.</t>
  </si>
  <si>
    <t>TÉCNICO</t>
  </si>
  <si>
    <t>Personal nombrado o contratado para desempeñarse en funciones administrativas.</t>
  </si>
  <si>
    <t>ADMINISTRATIVO</t>
  </si>
  <si>
    <t>Personal nombrado o contratado para desempeñarse en funciones auxiliares.</t>
  </si>
  <si>
    <t>AUXILIAR</t>
  </si>
  <si>
    <t>Personal afecto a leyes Nos. 15.076 y 19.664</t>
  </si>
  <si>
    <t>11-12</t>
  </si>
  <si>
    <t>Personal afecto a las leyes Nos. 15.076 y 19.664.</t>
  </si>
  <si>
    <t>PERSONAL MÉDICO</t>
  </si>
  <si>
    <t>Jefe Superior del Servicio informante (personal de la escala B-C).</t>
  </si>
  <si>
    <t>Personal de la escala B-C nombrado para desempeñarse como Directivo.</t>
  </si>
  <si>
    <t>Personal de la escala B-C nombrado o contratado para desempeñarse en funciones profesionales.</t>
  </si>
  <si>
    <t>Personal de la escala B-C nombrado o contratado para desempeñarse en funciones técnicas.</t>
  </si>
  <si>
    <t>Personal de la escala B-C nombrado o contratado para desempeñarse en funciones administrativas.</t>
  </si>
  <si>
    <t>Personal de la escala B-C nombrado o contratado para desempeñarse en funciones auxiliares.</t>
  </si>
  <si>
    <t>Profesionales funcionarios Escala A.</t>
  </si>
  <si>
    <t>Fiscalizadores</t>
  </si>
  <si>
    <t>Personal nombrado o contratado para desempeñarse en funciones fiscalizadoras.</t>
  </si>
  <si>
    <t>FISCALIZADOR</t>
  </si>
  <si>
    <t>Personal nombrado o contratado para desempeñarse en funciones de jefatura.</t>
  </si>
  <si>
    <t>JEFATURA</t>
  </si>
  <si>
    <t>Personal del Escalafón Superior.</t>
  </si>
  <si>
    <t>ESC. SUPERIOR</t>
  </si>
  <si>
    <t>Personal que se desempeña en el escalafón de Asistentes Sociales.</t>
  </si>
  <si>
    <t>ASISTENTES SOCIALES</t>
  </si>
  <si>
    <t>Personal del Escalafón de Empleados.</t>
  </si>
  <si>
    <t>ESC. EMPLEADOS</t>
  </si>
  <si>
    <t>Personal nombrado o contratado para desempeñarse como Fiscal.</t>
  </si>
  <si>
    <t>FISCAL</t>
  </si>
  <si>
    <t>Personal fuera de dotación de cualquier institución</t>
  </si>
  <si>
    <t>Personal cuya función se puede asimilar a la Directiva.</t>
  </si>
  <si>
    <t>Personal cuya función se puede asimilar a la profesional.</t>
  </si>
  <si>
    <t>Personal cuya función se puede asimilar a la fiscalizadora.</t>
  </si>
  <si>
    <t>Personal cuya función se puede asimilar a la técnica.</t>
  </si>
  <si>
    <t>Personal cuya función se puede asimilar a la de jefatura.</t>
  </si>
  <si>
    <t>Personal cuya función se puede asimilar a la administrativa.</t>
  </si>
  <si>
    <t>Personal cuya función se puede asimilar a la auxiliar.</t>
  </si>
  <si>
    <t>Personal cuya función se puede asimilar a la del personal médico.</t>
  </si>
  <si>
    <t>13</t>
  </si>
  <si>
    <t>En el informe del primer trimestre se deberá informar con el código 13 la actualización de los datos declarados en el mes de diciembre del año anterior, incluyendo todos los casos presentados en el mes, declarados y no declarados previamente, con o sin modificaciones.</t>
  </si>
  <si>
    <t>130409</t>
  </si>
  <si>
    <t>Laboratorios</t>
  </si>
  <si>
    <t>220105</t>
  </si>
  <si>
    <t>050802</t>
  </si>
  <si>
    <t>Centros Regionales de Atención y Orientación a Víctimas</t>
  </si>
  <si>
    <t>051004</t>
  </si>
  <si>
    <t>Bomberos de Chile</t>
  </si>
  <si>
    <t>Subsecretaría de Pesca y Acuicultura</t>
  </si>
  <si>
    <t>Servicio Nacional de Pesca y Acuicultura</t>
  </si>
  <si>
    <t>Servicio de Registro Civil e Identificación</t>
  </si>
  <si>
    <t>Subsidio Nacional al Transporte Público</t>
  </si>
  <si>
    <t>210105</t>
  </si>
  <si>
    <t>Ingreso Ético Familiar y Sistema Chile Solidario</t>
  </si>
  <si>
    <t>Mujer y Trabajo</t>
  </si>
  <si>
    <t>240105</t>
  </si>
  <si>
    <t>Plan de Acción de Eficiencia Energética</t>
  </si>
  <si>
    <t>260101</t>
  </si>
  <si>
    <t>MINISTERIO DEL DEPORTE</t>
  </si>
  <si>
    <t>Subsecretaría del Deporte</t>
  </si>
  <si>
    <t>260201</t>
  </si>
  <si>
    <t>260202</t>
  </si>
  <si>
    <t>SEXO</t>
  </si>
  <si>
    <t>030102</t>
  </si>
  <si>
    <t>050505</t>
  </si>
  <si>
    <t>Transferencias a Gobiernos Regionales</t>
  </si>
  <si>
    <t>072501</t>
  </si>
  <si>
    <t>Superintendencia de Insolvencia y Reemprendimiento</t>
  </si>
  <si>
    <t>Fortalecimiento de la Educación Escolar Pública</t>
  </si>
  <si>
    <t>Superintendencia de Educación</t>
  </si>
  <si>
    <t>Organismos de Salud del Ejército</t>
  </si>
  <si>
    <t>Organismos de Industria Militar</t>
  </si>
  <si>
    <t>140103</t>
  </si>
  <si>
    <t>Regularización de la Propiedad Raíz</t>
  </si>
  <si>
    <t>140104</t>
  </si>
  <si>
    <t>Administración de Bienes</t>
  </si>
  <si>
    <t>140105</t>
  </si>
  <si>
    <t>Catastro</t>
  </si>
  <si>
    <t>Subsecretaría de Previsión Social</t>
  </si>
  <si>
    <t>Instituto de Previsión Social</t>
  </si>
  <si>
    <t>Caja de Previsión de la Defensa Nacional</t>
  </si>
  <si>
    <t>Servicio de Salud Valparaíso - San Antonio</t>
  </si>
  <si>
    <t>Fondo de Solidaridad e Inversión Social</t>
  </si>
  <si>
    <t>Fondo Nacional para el Fomento del Deporte</t>
  </si>
  <si>
    <t>090401</t>
  </si>
  <si>
    <t>Subsecretaría de Educación Parvularia</t>
  </si>
  <si>
    <t>270101</t>
  </si>
  <si>
    <t>MINISTERIO DE LA MUJER Y LA EQUIDAD DE GÉNERO</t>
  </si>
  <si>
    <t>Subsecretaría de la Mujer y la Equidad de Género</t>
  </si>
  <si>
    <t>270201</t>
  </si>
  <si>
    <t>270202</t>
  </si>
  <si>
    <t>270203</t>
  </si>
  <si>
    <t>Servicio Nacional de la Mujer y la Equidad de Género</t>
  </si>
  <si>
    <t>Matriz Base</t>
  </si>
  <si>
    <t>D</t>
  </si>
  <si>
    <t>H</t>
  </si>
  <si>
    <t>S</t>
  </si>
  <si>
    <t>C</t>
  </si>
  <si>
    <t>MATRIZ BASE</t>
  </si>
  <si>
    <t>Persona con un cargo en la dotación del servicio, en funciones a la fecha de corte del informe, que fue declarada en la matriz D correspondiente.</t>
  </si>
  <si>
    <t>Persona que desempeña una suplencia o reemplazo fuera de dotación, y se encuentra en funciones a la fecha de corte del informe, que fue declarada en la matriz S correspondiente.</t>
  </si>
  <si>
    <t>Persona que desempeña otro cargo fuera de dotación y se encuentra en funciones a la fecha de corte del informe, que fue declarada en la matriz H correspondiente.</t>
  </si>
  <si>
    <t>Persona que desempeñó un cargo de la dotación o fuera de dotación y que cesó durante el período informado, siendo declarada en la matriz C correspondiente</t>
  </si>
  <si>
    <t>Persona que se desempeña o desempeñó en comisión de servicio en la institución informante durante el período.</t>
  </si>
  <si>
    <t>CS</t>
  </si>
  <si>
    <t>Persona que durante el período informado guardó reserva de su cargo titular, para desempeñarse en otro cargo fuera de la institución informante, según situación a la fecha de cierre del informe.</t>
  </si>
  <si>
    <t>CR</t>
  </si>
  <si>
    <t>TABLA N°27</t>
  </si>
  <si>
    <t>070600_4002</t>
  </si>
  <si>
    <t>070600_4008</t>
  </si>
  <si>
    <t>070600_4014</t>
  </si>
  <si>
    <t>070600_1400</t>
  </si>
  <si>
    <t>100601</t>
  </si>
  <si>
    <t>Subsecretaría de Derechos Humanos</t>
  </si>
  <si>
    <t>280101</t>
  </si>
  <si>
    <t>Profesionales de la Educación, Ley N°19.070</t>
  </si>
  <si>
    <t>Asistentes de la Educación, Ley 19.464</t>
  </si>
  <si>
    <t>Unidades de Apoyo a Tribunales</t>
  </si>
  <si>
    <t>Gobierno Regional Región Ñuble</t>
  </si>
  <si>
    <t>070702</t>
  </si>
  <si>
    <t>070903</t>
  </si>
  <si>
    <t>Agencia de Promoción de la Inversión Extranjera</t>
  </si>
  <si>
    <t>080108</t>
  </si>
  <si>
    <t>080109</t>
  </si>
  <si>
    <t>Programa Exportación de Servicios</t>
  </si>
  <si>
    <t>Desarrollo Profesional Docente y Directivo</t>
  </si>
  <si>
    <t>Dirección de Educación Pública</t>
  </si>
  <si>
    <t>Apoyo a la Implementación de los Servicios Locales de Educación</t>
  </si>
  <si>
    <t>Servicio Local de Educación Barrancas</t>
  </si>
  <si>
    <t>Servicio Local de Educación Puerto Cordillera</t>
  </si>
  <si>
    <t>Programa de Concesiones Ministerio de Justicia</t>
  </si>
  <si>
    <t>Gobierno Digital</t>
  </si>
  <si>
    <t>290101</t>
  </si>
  <si>
    <t>Subsecretaría de las Culturas y las Artes</t>
  </si>
  <si>
    <t>290102</t>
  </si>
  <si>
    <t>290201</t>
  </si>
  <si>
    <t>Subsecretaría del Patrimonio Cultural</t>
  </si>
  <si>
    <t>290301</t>
  </si>
  <si>
    <t>Servicio Nacional del Patrimonio Cultural</t>
  </si>
  <si>
    <t>290302</t>
  </si>
  <si>
    <t>290303</t>
  </si>
  <si>
    <t>Consejo de Monumentos Nacionales</t>
  </si>
  <si>
    <t>090101</t>
  </si>
  <si>
    <t>091701</t>
  </si>
  <si>
    <t>091702</t>
  </si>
  <si>
    <t>091703</t>
  </si>
  <si>
    <t>091801</t>
  </si>
  <si>
    <t>091802</t>
  </si>
  <si>
    <t>091901</t>
  </si>
  <si>
    <t>091902</t>
  </si>
  <si>
    <t>080107</t>
  </si>
  <si>
    <t>083101</t>
  </si>
  <si>
    <t>Comisión para el Mercado Financiero</t>
  </si>
  <si>
    <t>092101</t>
  </si>
  <si>
    <t>Servicio Local de Educación Huasco</t>
  </si>
  <si>
    <t>092102</t>
  </si>
  <si>
    <t>092201</t>
  </si>
  <si>
    <t>Servicio Local de Educación Costa Araucanía</t>
  </si>
  <si>
    <t>092202</t>
  </si>
  <si>
    <t>092301</t>
  </si>
  <si>
    <t>Servicio Local de Educación Chinchorro</t>
  </si>
  <si>
    <t>092302</t>
  </si>
  <si>
    <t>092401</t>
  </si>
  <si>
    <t>092402</t>
  </si>
  <si>
    <t>092501</t>
  </si>
  <si>
    <t>092502</t>
  </si>
  <si>
    <t>211001</t>
  </si>
  <si>
    <t>211002</t>
  </si>
  <si>
    <t>PROFESOR</t>
  </si>
  <si>
    <t>PROF_PED</t>
  </si>
  <si>
    <t>TEC_PED</t>
  </si>
  <si>
    <t>Personal nombrado o contratado para desempeñarse en funciones profesores</t>
  </si>
  <si>
    <t>Personal nombrado o contratado para desempeñarse en funciones técnicos</t>
  </si>
  <si>
    <t xml:space="preserve">Profesor </t>
  </si>
  <si>
    <t>Tecnico</t>
  </si>
  <si>
    <t>sist_rem  Personal Jardines Infantiles (Exclusivo SLE)</t>
  </si>
  <si>
    <t>sist_rem  Asistentes de la Educación</t>
  </si>
  <si>
    <t>sist_rem  Profesionales de la Educación, Ley N°19.070</t>
  </si>
  <si>
    <t>Personal Jardines Infantiles (Exclusivo SLE)</t>
  </si>
  <si>
    <r>
      <rPr>
        <b/>
        <sz val="11"/>
        <color indexed="12"/>
        <rFont val="Calibri"/>
        <family val="2"/>
      </rPr>
      <t>Formato Texto</t>
    </r>
    <r>
      <rPr>
        <sz val="11"/>
        <rFont val="Calibri"/>
        <family val="2"/>
      </rPr>
      <t xml:space="preserve">
(Copiar datos de columna R, pegar aquí como valores, luego copiar toda esta columna y pegar en columna B desde la Celda 2)</t>
    </r>
  </si>
  <si>
    <r>
      <t xml:space="preserve">NOMBRE DE SERVICIO
</t>
    </r>
    <r>
      <rPr>
        <sz val="11"/>
        <color indexed="8"/>
        <rFont val="Calibri"/>
        <family val="2"/>
      </rPr>
      <t>(Según BD Servicios)</t>
    </r>
  </si>
  <si>
    <t>MINISTERIO DEL INTERIOR Y SEGURIDAD PÚBLICA</t>
  </si>
  <si>
    <t>Programas de Desarrollo Local</t>
  </si>
  <si>
    <t>Gobierno Regional Región de Tarapacá</t>
  </si>
  <si>
    <t>Gobierno Regional Región de Antofagasta</t>
  </si>
  <si>
    <t>Gobierno Regional Región de Atacama</t>
  </si>
  <si>
    <t>Gobierno Regional Región de Coquimbo</t>
  </si>
  <si>
    <t>Gobierno Regional Región de Valparaíso</t>
  </si>
  <si>
    <t>Gobierno Regional Región del Maule</t>
  </si>
  <si>
    <t>Gobierno Regional Región del Biobío</t>
  </si>
  <si>
    <t>Gobierno Regional Región de la Araucanía</t>
  </si>
  <si>
    <t>Gobierno Regional Región de Los Lagos</t>
  </si>
  <si>
    <t>Gobierno Regional Región de Aysén del General Carlos Ibañez del Campo</t>
  </si>
  <si>
    <t>Gobierno Regional Región de Magallanes y la Antártica Chilena</t>
  </si>
  <si>
    <t>Gobierno Regional Región de Los Ríos</t>
  </si>
  <si>
    <t>Gobierno Regional Región de Arica y Parinacota</t>
  </si>
  <si>
    <t>060601</t>
  </si>
  <si>
    <t>060701</t>
  </si>
  <si>
    <t>Comité Desarrollo Productivo Regional de Antofagasta</t>
  </si>
  <si>
    <t>Comité Desarrollo Productivo Regional de Biobío</t>
  </si>
  <si>
    <t>Comité Desarrollo Productivo Regional de Los Rios</t>
  </si>
  <si>
    <t>Comité Agencia de Fomento de la Producción Sustentable</t>
  </si>
  <si>
    <t>Programa Censos</t>
  </si>
  <si>
    <t>072601</t>
  </si>
  <si>
    <t>Unidad Administradora de los Tribunales Tributarios y Aduaneros</t>
  </si>
  <si>
    <t>080202</t>
  </si>
  <si>
    <t>Sistema de Gestión Financiera del Estado</t>
  </si>
  <si>
    <t>Servicio Local de Educación Gabriela Mistral</t>
  </si>
  <si>
    <t>099001</t>
  </si>
  <si>
    <t>099101</t>
  </si>
  <si>
    <t>Superintendencia de Educación Superior</t>
  </si>
  <si>
    <t>MINISTERIO DE JUSTICIA Y DERECHOS HUMANOS</t>
  </si>
  <si>
    <t>Dirección General del Territorio Marítimo</t>
  </si>
  <si>
    <t>120301</t>
  </si>
  <si>
    <t>Dirección General de Concesiones de Obras Públicas</t>
  </si>
  <si>
    <t>Asentamientos Precarios</t>
  </si>
  <si>
    <t>Serviu Región de Tarapacá</t>
  </si>
  <si>
    <t>Serviu Región de Antofagasta</t>
  </si>
  <si>
    <t>Serviu Región de Atacama</t>
  </si>
  <si>
    <t>Serviu Región de Coquimbo</t>
  </si>
  <si>
    <t>Serviu Región de Valparaíso</t>
  </si>
  <si>
    <t>Serviu Región del Libertador General Bernardo O'Higgins</t>
  </si>
  <si>
    <t>Serviu Región del Maule</t>
  </si>
  <si>
    <t>Serviu Región del Biobío</t>
  </si>
  <si>
    <t>Serviu Región de la Araucanía</t>
  </si>
  <si>
    <t>Serviu Región de Los Lagos</t>
  </si>
  <si>
    <t>Serviu Región Metropolitana de Santiago</t>
  </si>
  <si>
    <t>Serviu Región de Los Ríos</t>
  </si>
  <si>
    <t>Serviu Región de Arica y Parinacota</t>
  </si>
  <si>
    <t>183601</t>
  </si>
  <si>
    <t>Subsecretaría de la Niñez</t>
  </si>
  <si>
    <t>300101</t>
  </si>
  <si>
    <t>MINISTERIO DE CIENCIA, TECNOLOGÍA, CONOCIMIENTO E INNOVACIÓN</t>
  </si>
  <si>
    <t>099002</t>
  </si>
  <si>
    <t>099003</t>
  </si>
  <si>
    <t>Educación Superior</t>
  </si>
  <si>
    <t>07</t>
  </si>
  <si>
    <t>300102</t>
  </si>
  <si>
    <t>300201</t>
  </si>
  <si>
    <t>Agencia Nacional de Investigación y Desarrollo</t>
  </si>
  <si>
    <t>300202</t>
  </si>
  <si>
    <t>170301_1</t>
  </si>
  <si>
    <t xml:space="preserve">Propiedad Minera </t>
  </si>
  <si>
    <t>170301_2</t>
  </si>
  <si>
    <t xml:space="preserve">Cierre Faenas y Gestión Ambiental </t>
  </si>
  <si>
    <t>170301_3</t>
  </si>
  <si>
    <t xml:space="preserve">Geología Aplicada </t>
  </si>
  <si>
    <t>170301_4</t>
  </si>
  <si>
    <t xml:space="preserve">Laboratorio </t>
  </si>
  <si>
    <t>170301_5</t>
  </si>
  <si>
    <t xml:space="preserve">Depósitos de Relaves </t>
  </si>
  <si>
    <t>092601</t>
  </si>
  <si>
    <t>Servicio Local de Educación Atacama</t>
  </si>
  <si>
    <t>092701</t>
  </si>
  <si>
    <t>Servicio Local de Educación Valparaíso</t>
  </si>
  <si>
    <t>092801</t>
  </si>
  <si>
    <t>Servicio Local de Educación Colchagua</t>
  </si>
  <si>
    <t>092901</t>
  </si>
  <si>
    <t>Servicio Local de Educación Llanquihue</t>
  </si>
  <si>
    <t>Personal nombrado o contratado para desempeñarse como Educador de Párvulo en jardines infantiles dependientes de los SLE</t>
  </si>
  <si>
    <t>Personal nombrado o contratado para desempeñarse como técnico en párvulo en jardines infantiles dependientes de los SLE</t>
  </si>
  <si>
    <t>Personal nombrado o contratado para desempeñarse como profesionales de gestion en jardines infantiles dependientes de la JUNJI</t>
  </si>
  <si>
    <t>PROF_GESTION</t>
  </si>
  <si>
    <t>Personal nombrado o contratado para desempeñarse como profesionales encargados de supervision en jardines infantiles dependientes de la JUNJI</t>
  </si>
  <si>
    <t>PROF_SUPER</t>
  </si>
  <si>
    <t>14</t>
  </si>
  <si>
    <t>En el informe del primer trimestre se deberá informar con el código 14 la actualización de los datos declarados anterior al mes de diciembre del año anterior, incluyendo todos los casos presentados en el mes, declarados y no declarados previamente, con o sin modificaciones.</t>
  </si>
  <si>
    <t>020402</t>
  </si>
  <si>
    <t>092602</t>
  </si>
  <si>
    <t>092702</t>
  </si>
  <si>
    <t>092802</t>
  </si>
  <si>
    <t>092902</t>
  </si>
  <si>
    <t>112402</t>
  </si>
  <si>
    <t>160205</t>
  </si>
  <si>
    <t>Servicio Nacional de Geología y Minería - Propiedad Minera</t>
  </si>
  <si>
    <t xml:space="preserve">Servicio Nacional de Geología y Minería - Cierre Faenas y Gestión Ambiental </t>
  </si>
  <si>
    <t xml:space="preserve">Servicio Nacional de Geología y Minería - Geología Aplicada </t>
  </si>
  <si>
    <t xml:space="preserve">Servicio Nacional de Geología y Minería - Laboratorio </t>
  </si>
  <si>
    <t xml:space="preserve">Servicio Nacional de Geología y Minería - Depósitos de Relaves </t>
  </si>
  <si>
    <t>Laboratorio de Gobierno</t>
  </si>
  <si>
    <t>300103</t>
  </si>
  <si>
    <t>Secretaría Ejecutiva Consejo Nacional de CTCI</t>
  </si>
  <si>
    <t>Defensoría del Contribuyente</t>
  </si>
  <si>
    <t>211101</t>
  </si>
  <si>
    <t>Servicio Nacional de Protección Especializada a la Niñez y Adolescencia</t>
  </si>
  <si>
    <t>300203</t>
  </si>
  <si>
    <t>Capacidades Tecnológicas</t>
  </si>
  <si>
    <t>Formación y Perfeccionamiento Policial</t>
  </si>
  <si>
    <t>053501</t>
  </si>
  <si>
    <t>Servicio Nacional de Migraciones</t>
  </si>
  <si>
    <t>080111</t>
  </si>
  <si>
    <t>093001</t>
  </si>
  <si>
    <t>Servicio Local de Educación Iquique</t>
  </si>
  <si>
    <t>093101</t>
  </si>
  <si>
    <t>093201</t>
  </si>
  <si>
    <t>Servicio Local de Educación Maule Costa</t>
  </si>
  <si>
    <t>093301</t>
  </si>
  <si>
    <t>Servicio Local de Educación Punilla Cordillera</t>
  </si>
  <si>
    <t>093401</t>
  </si>
  <si>
    <t>Servicio Local de Educación Aysén</t>
  </si>
  <si>
    <t>093501</t>
  </si>
  <si>
    <t>Servicio Local de Educación Magallanes</t>
  </si>
  <si>
    <t>210203</t>
  </si>
  <si>
    <t>210204</t>
  </si>
  <si>
    <t>211102</t>
  </si>
  <si>
    <t>290304</t>
  </si>
  <si>
    <t>Subsecretaría de Ciencia, Tecnología, Conocimiento e Innovación</t>
  </si>
  <si>
    <t>093601</t>
  </si>
  <si>
    <t>Servicio Local de Educación Tamarugal</t>
  </si>
  <si>
    <t>093701</t>
  </si>
  <si>
    <t>Servicio Local de Educación Elqui</t>
  </si>
  <si>
    <t>093801</t>
  </si>
  <si>
    <t>Servicio Local de Educación Costa Central</t>
  </si>
  <si>
    <t>093901</t>
  </si>
  <si>
    <t>Servicio Local de Educación Marga Marga</t>
  </si>
  <si>
    <t>094001</t>
  </si>
  <si>
    <t>Servicio Local de Educación Los Libertadores</t>
  </si>
  <si>
    <t>094101</t>
  </si>
  <si>
    <t>Servicio Local de Educación Santa Rosa</t>
  </si>
  <si>
    <t>094201</t>
  </si>
  <si>
    <t>Servicio Local de Educación Santa Corina</t>
  </si>
  <si>
    <t>094301</t>
  </si>
  <si>
    <t>Servicio Local de Educación del Pino</t>
  </si>
  <si>
    <t>094401</t>
  </si>
  <si>
    <t>Servicio Local de Educación Andalién Costa</t>
  </si>
  <si>
    <t>094501</t>
  </si>
  <si>
    <t>Servicio Local de Educación Valdivia</t>
  </si>
  <si>
    <t>Servicio de Salud Arica y Parinacota</t>
  </si>
  <si>
    <t>Servicio de Salud Tarapacá</t>
  </si>
  <si>
    <t>Servicio de Salud Aysén</t>
  </si>
  <si>
    <t>310101_61</t>
  </si>
  <si>
    <t>310101_62</t>
  </si>
  <si>
    <t>310101_63</t>
  </si>
  <si>
    <t>310101_64</t>
  </si>
  <si>
    <t>310101_65</t>
  </si>
  <si>
    <t>310101_66</t>
  </si>
  <si>
    <t>Gobierno Regional Región del Libertador General Bernardo O’Higgins</t>
  </si>
  <si>
    <t>310101_67</t>
  </si>
  <si>
    <t>310101_68</t>
  </si>
  <si>
    <t>310101_69</t>
  </si>
  <si>
    <t>310101_70</t>
  </si>
  <si>
    <t>310101_71</t>
  </si>
  <si>
    <t>310101_72</t>
  </si>
  <si>
    <t>310101_73</t>
  </si>
  <si>
    <t>310101_74</t>
  </si>
  <si>
    <t>310101_75</t>
  </si>
  <si>
    <t>310101_76</t>
  </si>
  <si>
    <t>070606</t>
  </si>
  <si>
    <t>070607</t>
  </si>
  <si>
    <t>Inversión y Financiamiento</t>
  </si>
  <si>
    <t>Desarrollo Productivo Sostenible</t>
  </si>
  <si>
    <t>101001</t>
  </si>
  <si>
    <t>Servicio Nacional de Reinserción Social Juvenil</t>
  </si>
  <si>
    <t>070600_4074</t>
  </si>
  <si>
    <t>240106</t>
  </si>
  <si>
    <t>Transición Energética Justa</t>
  </si>
  <si>
    <t>250102</t>
  </si>
  <si>
    <t>Adaptación y Mitigación para el Cambio Climático</t>
  </si>
  <si>
    <t>270102</t>
  </si>
  <si>
    <t>020101_1</t>
  </si>
  <si>
    <t>020101_2</t>
  </si>
  <si>
    <t>Comité de Auditoría Parlamentaria</t>
  </si>
  <si>
    <t>Servicio Nacional de Prevención y Respuesta Ante Desastres</t>
  </si>
  <si>
    <t>Servicio Nacional para Prevención y Rehabilitación Consumo de Drogas y</t>
  </si>
  <si>
    <t>Alcohol</t>
  </si>
  <si>
    <t>053102</t>
  </si>
  <si>
    <t>Agencia Chilena de Cooperación Internacional para el Desarrollo</t>
  </si>
  <si>
    <t>Subsecretaría de Relaciones Económicas Internacionales</t>
  </si>
  <si>
    <t>Dirección General de Promoción de Exportaciones</t>
  </si>
  <si>
    <t>Fondo de Innovación para la Competitividad - Emprendimiento</t>
  </si>
  <si>
    <t>070113</t>
  </si>
  <si>
    <t>070703</t>
  </si>
  <si>
    <t>Encuestas Externas</t>
  </si>
  <si>
    <t>Programa de Atracción Turística</t>
  </si>
  <si>
    <t>Instituto Nacional Desarrollo Sustentable Pesca Artesanal y Acuicultura</t>
  </si>
  <si>
    <t>Secretaría y Administración General</t>
  </si>
  <si>
    <t>Sistema Integrado de Comercio Exterior</t>
  </si>
  <si>
    <t>Secretaría de Modernización del Estado</t>
  </si>
  <si>
    <t>083301</t>
  </si>
  <si>
    <t>Programas Alternativos de Enseñanza Pre-escolar</t>
  </si>
  <si>
    <t>Gastos Administrativos Barrancas</t>
  </si>
  <si>
    <t>Servicio Educativo Barrancas</t>
  </si>
  <si>
    <t>Gastos Administrativos Puerto Cordillera</t>
  </si>
  <si>
    <t>Servicio Educativo Puerto Cordillera</t>
  </si>
  <si>
    <t>Gastos Administrativos Huasco</t>
  </si>
  <si>
    <t>Servicio Educativo Huasco</t>
  </si>
  <si>
    <t>Gastos Administrativos Costa Araucanía</t>
  </si>
  <si>
    <t>Servicio Educativo Costa Araucanía</t>
  </si>
  <si>
    <t>Gastos Administrativos Chinchorro</t>
  </si>
  <si>
    <t>Servicio Educativo Chinchorro</t>
  </si>
  <si>
    <t>Gastos Administrativos Gabriela Mistral</t>
  </si>
  <si>
    <t>Servicio Educativo Gabriela Mistral</t>
  </si>
  <si>
    <t>Servicio Local de Educación Andalién Sur</t>
  </si>
  <si>
    <t>Gastos Administrativos Andalién Sur</t>
  </si>
  <si>
    <t>Servicio Educativo Andalien Sur</t>
  </si>
  <si>
    <t>Gastos Administrativos Atacama</t>
  </si>
  <si>
    <t>Servicio Educativo Atacama</t>
  </si>
  <si>
    <t>Gastos Administrativos Valparaiso</t>
  </si>
  <si>
    <t>Servicio Educativo Valparaíso</t>
  </si>
  <si>
    <t>Gastos Administrativos Colchagua</t>
  </si>
  <si>
    <t>Servicio Educativo Colchagua</t>
  </si>
  <si>
    <t>Gastos Administrativos Llanquihue</t>
  </si>
  <si>
    <t>Servicio Educativo Llanquihue</t>
  </si>
  <si>
    <t>Gastos Administrativos Iquique</t>
  </si>
  <si>
    <t>093002</t>
  </si>
  <si>
    <t>Servicio Educativo Iquique</t>
  </si>
  <si>
    <t>Servicio Local de Educación Licancabur</t>
  </si>
  <si>
    <t>Gastos Administrativos Licancabur</t>
  </si>
  <si>
    <t>093102</t>
  </si>
  <si>
    <t>Servicio Educativo Licancabur</t>
  </si>
  <si>
    <t>Gastos Administrativos Maule Costa</t>
  </si>
  <si>
    <t>093202</t>
  </si>
  <si>
    <t>Servicio Educativo Maule Costa</t>
  </si>
  <si>
    <t>Gastos Administrativos Punilla Cordillera</t>
  </si>
  <si>
    <t>093302</t>
  </si>
  <si>
    <t>Servicio Educativo Punilla Cordillera</t>
  </si>
  <si>
    <t>Gastos Administrativos Aysén</t>
  </si>
  <si>
    <t>093402</t>
  </si>
  <si>
    <t>Servicio Educativo Aysén</t>
  </si>
  <si>
    <t>Gastos Administrativos Magallanes</t>
  </si>
  <si>
    <t>093502</t>
  </si>
  <si>
    <t>Servicio Educativo Magallanes</t>
  </si>
  <si>
    <t>Gastos Administrativos Tamarugal</t>
  </si>
  <si>
    <t>Gastos Administrativos Elqui</t>
  </si>
  <si>
    <t>Gastos Administrativos Costa Central</t>
  </si>
  <si>
    <t>Gastos Administrativos Marga Marga</t>
  </si>
  <si>
    <t>Gastos Administrativos Los Libertadores</t>
  </si>
  <si>
    <t>Gastos Administrativos Santa Rosa</t>
  </si>
  <si>
    <t>Gastos Administrativos Santa Corina</t>
  </si>
  <si>
    <t>Gastos Administrativos del Pino</t>
  </si>
  <si>
    <t>Gastos Administrativos Andalién Costa</t>
  </si>
  <si>
    <t>Gastos Administrativos Valdivia</t>
  </si>
  <si>
    <t>094601</t>
  </si>
  <si>
    <t>Servicio Local de Educación Antofagasta</t>
  </si>
  <si>
    <t>Gastos Administrativos Antofagasta</t>
  </si>
  <si>
    <t>094701</t>
  </si>
  <si>
    <t>Servicio Local de Educación Aconcagua</t>
  </si>
  <si>
    <t>Gastos Administrativos Aconcagua</t>
  </si>
  <si>
    <t>094801</t>
  </si>
  <si>
    <t>Servicio Local de Educación Los Andes</t>
  </si>
  <si>
    <t>Gastos Administrativos Los Andes</t>
  </si>
  <si>
    <t>094901</t>
  </si>
  <si>
    <t>Servicio Local de Educación Petorca</t>
  </si>
  <si>
    <t>Gastos Administrativos Petorca</t>
  </si>
  <si>
    <t>095001</t>
  </si>
  <si>
    <t>Servicio Local de Educación Los Parques</t>
  </si>
  <si>
    <t>Gastos Administrativos Los Parques</t>
  </si>
  <si>
    <t>095101</t>
  </si>
  <si>
    <t>Servicio Local de Educación Santiago Centro</t>
  </si>
  <si>
    <t>Gastos Administrativos Santiago Centro</t>
  </si>
  <si>
    <t>095201</t>
  </si>
  <si>
    <t>Servicio Local de Educación Los Álamos</t>
  </si>
  <si>
    <t>Gastos Administrativos Los Álamos</t>
  </si>
  <si>
    <t>095301</t>
  </si>
  <si>
    <t>Servicio Local de Educación Valle Cachapoal</t>
  </si>
  <si>
    <t>Gastos Administrativos Valle Cachapoal</t>
  </si>
  <si>
    <t>095401</t>
  </si>
  <si>
    <t>Servicio Local de Educación Puelche</t>
  </si>
  <si>
    <t>Gastos Administrativos Puelche</t>
  </si>
  <si>
    <t>095501</t>
  </si>
  <si>
    <t>Servicio Local de Educación Valle Diguillín</t>
  </si>
  <si>
    <t>Gastos Administrativos Valle Diguillín</t>
  </si>
  <si>
    <t>095601</t>
  </si>
  <si>
    <t>Servicio Local de Educación Chiloé</t>
  </si>
  <si>
    <t>Gastos Administrativos Chiloé</t>
  </si>
  <si>
    <t>Subsecretaría de Educación Superior</t>
  </si>
  <si>
    <t>Fortalecimiento de la Educación Superior Pública</t>
  </si>
  <si>
    <t>101002</t>
  </si>
  <si>
    <t>Centros de Reinserción Social Juvenil de Administración Directa</t>
  </si>
  <si>
    <t>110902</t>
  </si>
  <si>
    <t>Programa Fidae</t>
  </si>
  <si>
    <t>Organismos de Salud de la Fach</t>
  </si>
  <si>
    <t>Servicio Aerofotogramétrico de la Fach</t>
  </si>
  <si>
    <t>Academia Nacional de Estudios Políticos y Estratégicos</t>
  </si>
  <si>
    <t>120209</t>
  </si>
  <si>
    <t>120210</t>
  </si>
  <si>
    <t>Fiscalía Ministerio de Obras Públicas</t>
  </si>
  <si>
    <t>Subdirección de Servicios Sanitarios Rurales</t>
  </si>
  <si>
    <t>120213</t>
  </si>
  <si>
    <t>120214</t>
  </si>
  <si>
    <t>Infraestructura para el Buen Vivir</t>
  </si>
  <si>
    <t>120223</t>
  </si>
  <si>
    <t>Administración de Infraestructuras - Dirección de Obras Hidráulicas</t>
  </si>
  <si>
    <t>120224</t>
  </si>
  <si>
    <t>Administración de Infraestructuras - Dirección de Vialidad</t>
  </si>
  <si>
    <t>120234</t>
  </si>
  <si>
    <t>Conservaciones por Administración Directa - Dirección de Vialidad</t>
  </si>
  <si>
    <t>120237</t>
  </si>
  <si>
    <t>Conservaciones por Administración Directa - Dirección de Aeropuertos</t>
  </si>
  <si>
    <t>120402</t>
  </si>
  <si>
    <t>Administración de Infraestructuras - Dirección General de Aguas</t>
  </si>
  <si>
    <t>MINISTERIO DEL TRABAJO Y PREVISIÓN SOCIAL</t>
  </si>
  <si>
    <t>150504</t>
  </si>
  <si>
    <t>Servicio Nacional de Capacitación y Empleo - Empleo</t>
  </si>
  <si>
    <t>Financiamiento Hospitales por Grupo Relacionado de Diagnóstico</t>
  </si>
  <si>
    <t>Central de Abastecimiento del Sistema Nacional de Servicios de Salud</t>
  </si>
  <si>
    <t>Servicio de Salud O'Higgins</t>
  </si>
  <si>
    <t>Servicio de Salud Bíobío</t>
  </si>
  <si>
    <t>Servicio de Salud Los Ríos</t>
  </si>
  <si>
    <t>Servicio de Salud Metropolitano Sur-oriente</t>
  </si>
  <si>
    <t>Centro de Referencia de Salud de Maipú</t>
  </si>
  <si>
    <t>180106</t>
  </si>
  <si>
    <t>Plan de Emergencia Habitacional</t>
  </si>
  <si>
    <t>Serviu Región de Aysén del General Carlos Ibáñez del Campo</t>
  </si>
  <si>
    <t>Serviu Región de Magallanes y de la Antártica Chilena</t>
  </si>
  <si>
    <t>Serviu Región de Ñuble</t>
  </si>
  <si>
    <t>Red Movilidad</t>
  </si>
  <si>
    <t>Fiscalización y Centro Automatizado de Infracciones</t>
  </si>
  <si>
    <t>190109</t>
  </si>
  <si>
    <t>Seguridad y Centro de Control Vehicular</t>
  </si>
  <si>
    <t>MINISTERIO DE DESARROLLO SOCIAL Y FAMILIA</t>
  </si>
  <si>
    <t>210108</t>
  </si>
  <si>
    <t>Sistema Nacional de Cuidados</t>
  </si>
  <si>
    <t>Programas de Generación de Ingresos Autónomos</t>
  </si>
  <si>
    <t>Programas de Acompañamiento Familiar y Comunitario</t>
  </si>
  <si>
    <t>Sistema de Protección Integral a la Infancia</t>
  </si>
  <si>
    <t>Programas de Cuidado Alternativo de Administracion Directa</t>
  </si>
  <si>
    <t>220109</t>
  </si>
  <si>
    <t>Plan Buen Vivir</t>
  </si>
  <si>
    <t>220110</t>
  </si>
  <si>
    <t>Comisión para la Paz y el Entendimiento</t>
  </si>
  <si>
    <t>Apoyo al Desarrollo de Energías Renovables No Convencionales</t>
  </si>
  <si>
    <t>260203</t>
  </si>
  <si>
    <t>Gestión de Recintos Deportivos</t>
  </si>
  <si>
    <t>260204</t>
  </si>
  <si>
    <t>Deporte y Participación Social</t>
  </si>
  <si>
    <t>260205</t>
  </si>
  <si>
    <t>Crecer en Movimiento</t>
  </si>
  <si>
    <t>Fondo para la Igualdad</t>
  </si>
  <si>
    <t>Prevención y Atención de Violencia Contra las Mujeres</t>
  </si>
  <si>
    <t>MINISTERIO DE LAS CULTURAS, LAS ARTES Y EL PATRIMONIO</t>
  </si>
  <si>
    <t>290103</t>
  </si>
  <si>
    <t>Instituciones Colaboradoras en el Acceso al Arte y la Cultura</t>
  </si>
  <si>
    <t>290104</t>
  </si>
  <si>
    <t>Fomento a las Organizaciones y al Desarrollo Cultural</t>
  </si>
  <si>
    <t>290105</t>
  </si>
  <si>
    <t>Formación Artística Temprana</t>
  </si>
  <si>
    <t>Red de Bibliotecas Públicas</t>
  </si>
  <si>
    <t>Museos Nacionales y Regionales</t>
  </si>
  <si>
    <t>290305</t>
  </si>
  <si>
    <t>Fomento del Acceso al Patrimonio y Apoyo a Organizaciones Patrimoniales</t>
  </si>
  <si>
    <t>Fondo de Innovación, Ciencia y Tecnología</t>
  </si>
  <si>
    <t>Iniciativa Científica Milenio</t>
  </si>
  <si>
    <t>500101</t>
  </si>
  <si>
    <t>TESORO PÚBLICO</t>
  </si>
  <si>
    <t>FISCO</t>
  </si>
  <si>
    <t>Ingresos Generales de la Nación</t>
  </si>
  <si>
    <t>500102</t>
  </si>
  <si>
    <t>Subsidios</t>
  </si>
  <si>
    <t>500103</t>
  </si>
  <si>
    <t>Operaciones Complementarias</t>
  </si>
  <si>
    <t>500104</t>
  </si>
  <si>
    <t>Servicio de la Deuda Pública</t>
  </si>
  <si>
    <t>500105</t>
  </si>
  <si>
    <t>Aporte Fiscal Libre</t>
  </si>
  <si>
    <t>500106</t>
  </si>
  <si>
    <t>Fondo de Reserva de Pensiones</t>
  </si>
  <si>
    <t>500107</t>
  </si>
  <si>
    <t>Fondo de Estabilización Económica y Social</t>
  </si>
  <si>
    <t>500108</t>
  </si>
  <si>
    <t>Fondo para la Educación</t>
  </si>
  <si>
    <t>500109</t>
  </si>
  <si>
    <t>Fondo de Apoyo Regional</t>
  </si>
  <si>
    <t>500110</t>
  </si>
  <si>
    <t>Fondo para Diagnósticos y Tratamientos de Alto Costo</t>
  </si>
  <si>
    <t>500111</t>
  </si>
  <si>
    <t>Empresas y Sociedades del Estado</t>
  </si>
  <si>
    <t>500112</t>
  </si>
  <si>
    <t>Fondo de Contingencia Estratégico</t>
  </si>
  <si>
    <t>053601</t>
  </si>
  <si>
    <t>Agencia Nacional de Ciberseguridad</t>
  </si>
  <si>
    <t>151101</t>
  </si>
  <si>
    <t>250401</t>
  </si>
  <si>
    <t>Servicio de Biodiversidad y Áreas Protegidas</t>
  </si>
  <si>
    <t>Chile Valora</t>
  </si>
  <si>
    <t>130507</t>
  </si>
  <si>
    <t>Programas de empleo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</si>
</sst>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0"/>
      <color theme="1"/>
      <name val="Calibri"/>
      <family val="2"/>
      <scheme val="minor"/>
    </font>
    <font>
      <sz val="11"/>
      <color theme="1"/>
      <name val="Calibri"/>
      <family val="2"/>
      <scheme val="minor"/>
    </font>
    <font>
      <sz val="10"/>
      <color indexed="8"/>
      <name val="Arial"/>
      <family val="2"/>
    </font>
    <font>
      <sz val="10"/>
      <name val="Arial"/>
      <family val="2"/>
    </font>
    <font>
      <sz val="10"/>
      <name val="Lucida Sans Unicode"/>
      <family val="2"/>
    </font>
    <font>
      <sz val="9"/>
      <color indexed="81"/>
      <name val="Tahoma"/>
      <family val="2"/>
    </font>
    <font>
      <sz val="10"/>
      <color theme="1"/>
      <name val="Calibri"/>
      <family val="2"/>
      <scheme val="minor"/>
    </font>
    <font>
      <b/>
      <sz val="10"/>
      <color theme="4" tint="-0.249977111117893"/>
      <name val="Calibri"/>
      <family val="2"/>
      <scheme val="minor"/>
    </font>
    <font>
      <b/>
      <sz val="10"/>
      <color theme="1"/>
      <name val="Calibri"/>
      <family val="2"/>
      <scheme val="minor"/>
    </font>
    <font>
      <sz val="10"/>
      <color theme="0"/>
      <name val="Calibri"/>
      <family val="2"/>
      <scheme val="minor"/>
    </font>
    <font>
      <b/>
      <sz val="10"/>
      <color theme="0"/>
      <name val="Calibri"/>
      <family val="2"/>
      <scheme val="minor"/>
    </font>
    <font>
      <b/>
      <sz val="9"/>
      <color theme="1"/>
      <name val="Calibri"/>
      <family val="2"/>
      <scheme val="minor"/>
    </font>
    <font>
      <sz val="9"/>
      <color rgb="FF000000"/>
      <name val="Calibri"/>
      <family val="2"/>
      <scheme val="minor"/>
    </font>
    <font>
      <sz val="8"/>
      <color rgb="FF000000"/>
      <name val="Calibri"/>
      <family val="2"/>
      <scheme val="minor"/>
    </font>
    <font>
      <sz val="10"/>
      <color rgb="FF000000"/>
      <name val="Calibri"/>
      <family val="2"/>
      <scheme val="minor"/>
    </font>
    <font>
      <sz val="10"/>
      <color rgb="FF000000"/>
      <name val="Century Gothic"/>
      <family val="2"/>
    </font>
    <font>
      <sz val="10"/>
      <color theme="1"/>
      <name val="Century Gothic"/>
      <family val="2"/>
    </font>
    <font>
      <b/>
      <sz val="11"/>
      <color rgb="FF0000CC"/>
      <name val="Calibri"/>
      <family val="2"/>
    </font>
    <font>
      <sz val="11"/>
      <name val="Calibri"/>
      <family val="2"/>
    </font>
    <font>
      <b/>
      <sz val="11"/>
      <color indexed="12"/>
      <name val="Calibri"/>
      <family val="2"/>
    </font>
    <font>
      <b/>
      <sz val="11"/>
      <color indexed="8"/>
      <name val="Calibri"/>
      <family val="2"/>
    </font>
    <font>
      <sz val="11"/>
      <color indexed="8"/>
      <name val="Calibri"/>
      <family val="2"/>
    </font>
    <font>
      <b/>
      <sz val="11"/>
      <name val="Calibri"/>
      <family val="2"/>
    </font>
    <font>
      <sz val="11"/>
      <name val="Calibri"/>
      <family val="2"/>
      <scheme val="minor"/>
    </font>
    <font>
      <sz val="10"/>
      <name val="Calibri"/>
      <family val="2"/>
      <scheme val="minor"/>
    </font>
  </fonts>
  <fills count="15">
    <fill>
      <patternFill patternType="none"/>
    </fill>
    <fill>
      <patternFill patternType="gray125"/>
    </fill>
    <fill>
      <patternFill patternType="solid">
        <fgColor rgb="FFFFFF00"/>
        <bgColor indexed="64"/>
      </patternFill>
    </fill>
    <fill>
      <patternFill patternType="solid">
        <fgColor rgb="FFD9D9D9"/>
        <bgColor indexed="64"/>
      </patternFill>
    </fill>
    <fill>
      <patternFill patternType="solid">
        <fgColor rgb="FFBFBFBF"/>
        <bgColor indexed="64"/>
      </patternFill>
    </fill>
    <fill>
      <patternFill patternType="solid">
        <fgColor rgb="FF92D050"/>
        <bgColor indexed="64"/>
      </patternFill>
    </fill>
    <fill>
      <patternFill patternType="solid">
        <fgColor theme="4" tint="0.59999389629810485"/>
        <bgColor indexed="64"/>
      </patternFill>
    </fill>
    <fill>
      <patternFill patternType="solid">
        <fgColor rgb="FF0000FF"/>
        <bgColor indexed="64"/>
      </patternFill>
    </fill>
    <fill>
      <patternFill patternType="solid">
        <fgColor theme="2" tint="-0.749992370372631"/>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4" tint="0.79998168889431442"/>
        <bgColor indexed="64"/>
      </patternFill>
    </fill>
    <fill>
      <patternFill patternType="solid">
        <fgColor theme="4" tint="0.79998168889431442"/>
        <bgColor indexed="9"/>
      </patternFill>
    </fill>
    <fill>
      <patternFill patternType="solid">
        <fgColor theme="4" tint="0.59999389629810485"/>
        <bgColor indexed="9"/>
      </patternFill>
    </fill>
    <fill>
      <patternFill patternType="solid">
        <fgColor theme="0" tint="-0.249977111117893"/>
        <bgColor indexed="64"/>
      </patternFill>
    </fill>
  </fills>
  <borders count="9">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s>
  <cellStyleXfs count="7">
    <xf numFmtId="0" fontId="0" fillId="0" borderId="0"/>
    <xf numFmtId="0" fontId="2" fillId="0" borderId="0"/>
    <xf numFmtId="0" fontId="4" fillId="0" borderId="0"/>
    <xf numFmtId="0" fontId="5" fillId="0" borderId="0"/>
    <xf numFmtId="0" fontId="2" fillId="0" borderId="0"/>
    <xf numFmtId="0" fontId="3" fillId="0" borderId="0"/>
    <xf numFmtId="0" fontId="2" fillId="0" borderId="0"/>
  </cellStyleXfs>
  <cellXfs count="75">
    <xf numFmtId="0" fontId="0" fillId="0" borderId="0" xfId="0"/>
    <xf numFmtId="0" fontId="9" fillId="0" borderId="3" xfId="0" applyFont="1" applyBorder="1" applyAlignment="1">
      <alignment horizontal="justify" vertical="top" wrapText="1"/>
    </xf>
    <xf numFmtId="0" fontId="9" fillId="4" borderId="4" xfId="0" applyFont="1" applyFill="1" applyBorder="1" applyAlignment="1">
      <alignment horizontal="center" vertical="top" wrapText="1"/>
    </xf>
    <xf numFmtId="0" fontId="7" fillId="0" borderId="3" xfId="0" applyFont="1" applyBorder="1" applyAlignment="1">
      <alignment horizontal="justify" vertical="top" wrapText="1"/>
    </xf>
    <xf numFmtId="49" fontId="7" fillId="4" borderId="4" xfId="0" applyNumberFormat="1" applyFont="1" applyFill="1" applyBorder="1" applyAlignment="1">
      <alignment horizontal="center" wrapText="1"/>
    </xf>
    <xf numFmtId="0" fontId="9" fillId="3" borderId="1" xfId="4" applyFont="1" applyFill="1" applyBorder="1" applyAlignment="1">
      <alignment vertical="center"/>
    </xf>
    <xf numFmtId="0" fontId="9" fillId="3" borderId="5" xfId="4" applyFont="1" applyFill="1" applyBorder="1" applyAlignment="1">
      <alignment vertical="center"/>
    </xf>
    <xf numFmtId="0" fontId="9" fillId="0" borderId="3" xfId="4" applyFont="1" applyBorder="1" applyAlignment="1">
      <alignment vertical="center"/>
    </xf>
    <xf numFmtId="0" fontId="9" fillId="4" borderId="4" xfId="4" applyFont="1" applyFill="1" applyBorder="1" applyAlignment="1">
      <alignment horizontal="center" vertical="center"/>
    </xf>
    <xf numFmtId="0" fontId="7" fillId="5" borderId="3" xfId="4" applyFont="1" applyFill="1" applyBorder="1" applyAlignment="1">
      <alignment vertical="center"/>
    </xf>
    <xf numFmtId="0" fontId="7" fillId="4" borderId="4" xfId="4" applyFont="1" applyFill="1" applyBorder="1" applyAlignment="1">
      <alignment horizontal="center" vertical="center"/>
    </xf>
    <xf numFmtId="0" fontId="7" fillId="2" borderId="3" xfId="4" applyFont="1" applyFill="1" applyBorder="1" applyAlignment="1">
      <alignment vertical="center"/>
    </xf>
    <xf numFmtId="0" fontId="7" fillId="6" borderId="3" xfId="4" applyFont="1" applyFill="1" applyBorder="1" applyAlignment="1">
      <alignment vertical="center"/>
    </xf>
    <xf numFmtId="0" fontId="10" fillId="7" borderId="3" xfId="4" applyFont="1" applyFill="1" applyBorder="1" applyAlignment="1">
      <alignment vertical="center"/>
    </xf>
    <xf numFmtId="0" fontId="10" fillId="8" borderId="3" xfId="4" applyFont="1" applyFill="1" applyBorder="1" applyAlignment="1">
      <alignment vertical="center"/>
    </xf>
    <xf numFmtId="0" fontId="7" fillId="9" borderId="3" xfId="4" applyFont="1" applyFill="1" applyBorder="1" applyAlignment="1">
      <alignment vertical="center"/>
    </xf>
    <xf numFmtId="0" fontId="7" fillId="10" borderId="3" xfId="4" applyFont="1" applyFill="1" applyBorder="1" applyAlignment="1">
      <alignment vertical="center"/>
    </xf>
    <xf numFmtId="0" fontId="7" fillId="0" borderId="3" xfId="4" applyFont="1" applyBorder="1" applyAlignment="1">
      <alignment vertical="center"/>
    </xf>
    <xf numFmtId="0" fontId="9" fillId="0" borderId="0" xfId="4" applyFont="1" applyAlignment="1">
      <alignment horizontal="justify" vertical="center"/>
    </xf>
    <xf numFmtId="0" fontId="2" fillId="0" borderId="0" xfId="4" applyAlignment="1">
      <alignment vertical="center"/>
    </xf>
    <xf numFmtId="0" fontId="9" fillId="3" borderId="1" xfId="4" applyFont="1" applyFill="1" applyBorder="1" applyAlignment="1">
      <alignment vertical="center" wrapText="1"/>
    </xf>
    <xf numFmtId="0" fontId="9" fillId="3" borderId="5" xfId="4" applyFont="1" applyFill="1" applyBorder="1" applyAlignment="1">
      <alignment vertical="center" wrapText="1"/>
    </xf>
    <xf numFmtId="0" fontId="9" fillId="0" borderId="3" xfId="4" applyFont="1" applyBorder="1" applyAlignment="1">
      <alignment vertical="center" wrapText="1"/>
    </xf>
    <xf numFmtId="0" fontId="9" fillId="4" borderId="4" xfId="4" applyFont="1" applyFill="1" applyBorder="1" applyAlignment="1">
      <alignment horizontal="center" vertical="center" wrapText="1"/>
    </xf>
    <xf numFmtId="0" fontId="9" fillId="5" borderId="5" xfId="4" applyFont="1" applyFill="1" applyBorder="1" applyAlignment="1">
      <alignment horizontal="center" vertical="center"/>
    </xf>
    <xf numFmtId="0" fontId="7" fillId="0" borderId="6" xfId="4" applyFont="1" applyBorder="1" applyAlignment="1">
      <alignment vertical="center" wrapText="1"/>
    </xf>
    <xf numFmtId="0" fontId="7" fillId="4" borderId="3" xfId="4" applyFont="1" applyFill="1" applyBorder="1" applyAlignment="1">
      <alignment vertical="center" wrapText="1"/>
    </xf>
    <xf numFmtId="0" fontId="9" fillId="2" borderId="5" xfId="4" quotePrefix="1" applyFont="1" applyFill="1" applyBorder="1" applyAlignment="1">
      <alignment horizontal="center" vertical="center"/>
    </xf>
    <xf numFmtId="0" fontId="9" fillId="9" borderId="5" xfId="4" applyFont="1" applyFill="1" applyBorder="1" applyAlignment="1">
      <alignment horizontal="center" vertical="center"/>
    </xf>
    <xf numFmtId="0" fontId="9" fillId="6" borderId="5" xfId="4" applyFont="1" applyFill="1" applyBorder="1" applyAlignment="1">
      <alignment horizontal="center" vertical="center"/>
    </xf>
    <xf numFmtId="0" fontId="11" fillId="7" borderId="5" xfId="4" applyFont="1" applyFill="1" applyBorder="1" applyAlignment="1">
      <alignment horizontal="center" vertical="center"/>
    </xf>
    <xf numFmtId="0" fontId="11" fillId="8" borderId="5" xfId="4" applyFont="1" applyFill="1" applyBorder="1" applyAlignment="1">
      <alignment horizontal="center" vertical="center"/>
    </xf>
    <xf numFmtId="0" fontId="7" fillId="0" borderId="3" xfId="4" applyFont="1" applyBorder="1" applyAlignment="1">
      <alignment vertical="center" wrapText="1"/>
    </xf>
    <xf numFmtId="0" fontId="7" fillId="4" borderId="4" xfId="4" applyFont="1" applyFill="1" applyBorder="1" applyAlignment="1">
      <alignment vertical="center" wrapText="1"/>
    </xf>
    <xf numFmtId="0" fontId="9" fillId="10" borderId="5" xfId="4" applyFont="1" applyFill="1" applyBorder="1" applyAlignment="1">
      <alignment horizontal="center" vertical="center"/>
    </xf>
    <xf numFmtId="0" fontId="13" fillId="0" borderId="3" xfId="0" applyFont="1" applyBorder="1" applyAlignment="1">
      <alignment horizontal="left" vertical="top" wrapText="1"/>
    </xf>
    <xf numFmtId="0" fontId="14" fillId="4" borderId="4" xfId="0" applyFont="1" applyFill="1" applyBorder="1" applyAlignment="1">
      <alignment horizontal="left" vertical="top" wrapText="1"/>
    </xf>
    <xf numFmtId="0" fontId="7" fillId="0" borderId="0" xfId="0" applyFont="1"/>
    <xf numFmtId="0" fontId="16" fillId="0" borderId="3" xfId="0" applyFont="1" applyBorder="1" applyAlignment="1">
      <alignment horizontal="justify" vertical="center" wrapText="1"/>
    </xf>
    <xf numFmtId="0" fontId="16" fillId="4" borderId="4" xfId="0" applyFont="1" applyFill="1" applyBorder="1" applyAlignment="1">
      <alignment horizontal="center" vertical="center" wrapText="1"/>
    </xf>
    <xf numFmtId="0" fontId="17" fillId="0" borderId="5" xfId="0" applyFont="1" applyBorder="1" applyAlignment="1">
      <alignment vertical="center"/>
    </xf>
    <xf numFmtId="0" fontId="17" fillId="0" borderId="3" xfId="0" applyFont="1" applyBorder="1" applyAlignment="1">
      <alignment vertical="center"/>
    </xf>
    <xf numFmtId="0" fontId="1" fillId="4" borderId="3" xfId="4" applyFont="1" applyFill="1" applyBorder="1" applyAlignment="1">
      <alignment vertical="center" wrapText="1"/>
    </xf>
    <xf numFmtId="0" fontId="13" fillId="0" borderId="0" xfId="0" applyFont="1" applyAlignment="1">
      <alignment horizontal="left" vertical="top" wrapText="1"/>
    </xf>
    <xf numFmtId="0" fontId="9" fillId="3" borderId="1" xfId="6" applyFont="1" applyFill="1" applyBorder="1" applyAlignment="1">
      <alignment vertical="center"/>
    </xf>
    <xf numFmtId="0" fontId="9" fillId="3" borderId="5" xfId="6" applyFont="1" applyFill="1" applyBorder="1" applyAlignment="1">
      <alignment horizontal="center" vertical="center"/>
    </xf>
    <xf numFmtId="0" fontId="14" fillId="0" borderId="0" xfId="0" applyFont="1" applyAlignment="1">
      <alignment horizontal="left" vertical="top" wrapText="1"/>
    </xf>
    <xf numFmtId="0" fontId="18" fillId="11" borderId="0" xfId="0" applyFont="1" applyFill="1" applyAlignment="1">
      <alignment horizontal="center" vertical="center" wrapText="1"/>
    </xf>
    <xf numFmtId="0" fontId="19" fillId="6" borderId="0" xfId="0" applyFont="1" applyFill="1" applyAlignment="1">
      <alignment horizontal="center" vertical="center" wrapText="1"/>
    </xf>
    <xf numFmtId="0" fontId="21" fillId="13" borderId="0" xfId="1" applyFont="1" applyFill="1" applyAlignment="1">
      <alignment horizontal="center" vertical="center" wrapText="1"/>
    </xf>
    <xf numFmtId="0" fontId="23" fillId="11" borderId="0" xfId="0" applyFont="1" applyFill="1" applyAlignment="1">
      <alignment horizontal="center" vertical="center" wrapText="1"/>
    </xf>
    <xf numFmtId="0" fontId="23" fillId="6" borderId="0" xfId="0" applyFont="1" applyFill="1" applyAlignment="1">
      <alignment horizontal="center" vertical="center" wrapText="1"/>
    </xf>
    <xf numFmtId="0" fontId="21" fillId="12" borderId="0" xfId="5" applyFont="1" applyFill="1" applyAlignment="1">
      <alignment horizontal="center" vertical="center"/>
    </xf>
    <xf numFmtId="49" fontId="0" fillId="0" borderId="0" xfId="0" applyNumberFormat="1"/>
    <xf numFmtId="0" fontId="24" fillId="0" borderId="0" xfId="0" applyFont="1" applyAlignment="1">
      <alignment horizontal="center" vertical="center"/>
    </xf>
    <xf numFmtId="0" fontId="24" fillId="0" borderId="0" xfId="0" applyFont="1" applyAlignment="1">
      <alignment horizontal="left" vertical="center"/>
    </xf>
    <xf numFmtId="49" fontId="24" fillId="0" borderId="0" xfId="0" applyNumberFormat="1" applyFont="1" applyAlignment="1">
      <alignment vertical="center"/>
    </xf>
    <xf numFmtId="0" fontId="24" fillId="0" borderId="0" xfId="0" applyFont="1" applyAlignment="1">
      <alignment vertical="center"/>
    </xf>
    <xf numFmtId="49" fontId="1" fillId="4" borderId="4" xfId="0" applyNumberFormat="1" applyFont="1" applyFill="1" applyBorder="1" applyAlignment="1">
      <alignment horizontal="center" wrapText="1"/>
    </xf>
    <xf numFmtId="0" fontId="1" fillId="0" borderId="6" xfId="4" applyFont="1" applyBorder="1" applyAlignment="1">
      <alignment vertical="center" wrapText="1"/>
    </xf>
    <xf numFmtId="0" fontId="1" fillId="0" borderId="3" xfId="0" applyFont="1" applyBorder="1" applyAlignment="1">
      <alignment horizontal="left" vertical="top" wrapText="1"/>
    </xf>
    <xf numFmtId="49" fontId="1" fillId="0" borderId="7" xfId="2" applyNumberFormat="1" applyFont="1" applyBorder="1"/>
    <xf numFmtId="0" fontId="1" fillId="0" borderId="7" xfId="2" applyFont="1" applyBorder="1" applyAlignment="1">
      <alignment vertical="center"/>
    </xf>
    <xf numFmtId="49" fontId="0" fillId="0" borderId="0" xfId="0" applyNumberFormat="1" applyAlignment="1">
      <alignment vertical="center"/>
    </xf>
    <xf numFmtId="0" fontId="0" fillId="0" borderId="0" xfId="0" applyAlignment="1">
      <alignment vertical="center"/>
    </xf>
    <xf numFmtId="49" fontId="8" fillId="0" borderId="7" xfId="2" applyNumberFormat="1" applyFont="1" applyBorder="1" applyAlignment="1">
      <alignment horizontal="center" vertical="center"/>
    </xf>
    <xf numFmtId="0" fontId="15" fillId="0" borderId="7" xfId="0" applyFont="1" applyBorder="1"/>
    <xf numFmtId="49" fontId="25" fillId="14" borderId="8" xfId="0" applyNumberFormat="1" applyFont="1" applyFill="1" applyBorder="1"/>
    <xf numFmtId="0" fontId="25" fillId="14" borderId="7" xfId="0" applyFont="1" applyFill="1" applyBorder="1" applyAlignment="1">
      <alignment vertical="center"/>
    </xf>
    <xf numFmtId="0" fontId="25" fillId="14" borderId="7" xfId="0" applyFont="1" applyFill="1" applyBorder="1" applyAlignment="1">
      <alignment wrapText="1"/>
    </xf>
    <xf numFmtId="0" fontId="25" fillId="14" borderId="7" xfId="0" applyFont="1" applyFill="1" applyBorder="1"/>
    <xf numFmtId="0" fontId="9" fillId="3" borderId="1" xfId="0" applyFont="1" applyFill="1" applyBorder="1" applyAlignment="1">
      <alignment horizontal="justify" vertical="top" wrapText="1"/>
    </xf>
    <xf numFmtId="0" fontId="9" fillId="3" borderId="2" xfId="0" applyFont="1" applyFill="1" applyBorder="1" applyAlignment="1">
      <alignment horizontal="justify" vertical="top" wrapText="1"/>
    </xf>
    <xf numFmtId="0" fontId="12" fillId="3" borderId="1" xfId="0" applyFont="1" applyFill="1" applyBorder="1" applyAlignment="1">
      <alignment vertical="top" wrapText="1"/>
    </xf>
    <xf numFmtId="0" fontId="12" fillId="3" borderId="2" xfId="0" applyFont="1" applyFill="1" applyBorder="1" applyAlignment="1">
      <alignment vertical="top" wrapText="1"/>
    </xf>
  </cellXfs>
  <cellStyles count="7">
    <cellStyle name="Normal" xfId="0" builtinId="0"/>
    <cellStyle name="Normal 2" xfId="2" xr:uid="{00000000-0005-0000-0000-000001000000}"/>
    <cellStyle name="Normal 2 2" xfId="1" xr:uid="{00000000-0005-0000-0000-000002000000}"/>
    <cellStyle name="Normal 2 2 2" xfId="5" xr:uid="{00000000-0005-0000-0000-000003000000}"/>
    <cellStyle name="Normal 3" xfId="3" xr:uid="{00000000-0005-0000-0000-000004000000}"/>
    <cellStyle name="Normal 4" xfId="4" xr:uid="{00000000-0005-0000-0000-000005000000}"/>
    <cellStyle name="Normal 4 10"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H96"/>
  <sheetViews>
    <sheetView tabSelected="1" zoomScaleNormal="100" workbookViewId="0"/>
  </sheetViews>
  <sheetFormatPr baseColWidth="10" defaultColWidth="11.42578125" defaultRowHeight="15" x14ac:dyDescent="0.25"/>
  <cols>
    <col min="1" max="17" width="11.42578125" customWidth="1"/>
    <col min="18" max="19" width="14.28515625" customWidth="1"/>
    <col min="20" max="20" width="24" customWidth="1"/>
    <col min="21" max="21" width="47.42578125" customWidth="1"/>
    <col min="22" max="34" width="14.28515625" customWidth="1"/>
    <col min="35" max="16384" width="11.42578125" style="37"/>
  </cols>
  <sheetData>
    <row r="1" spans="1:34" ht="66" customHeight="1" x14ac:dyDescent="0.2">
      <c r="A1" s="63" t="s">
        <v>0</v>
      </c>
      <c r="B1" s="63" t="s">
        <v>1</v>
      </c>
      <c r="C1" s="64" t="s">
        <v>2</v>
      </c>
      <c r="D1" s="64" t="s">
        <v>3</v>
      </c>
      <c r="E1" s="63" t="s">
        <v>435</v>
      </c>
      <c r="F1" s="63" t="s">
        <v>436</v>
      </c>
      <c r="G1" s="63" t="s">
        <v>437</v>
      </c>
      <c r="H1" s="63" t="s">
        <v>567</v>
      </c>
      <c r="I1" s="63" t="s">
        <v>603</v>
      </c>
      <c r="J1" s="63" t="s">
        <v>477</v>
      </c>
      <c r="K1" s="63" t="s">
        <v>478</v>
      </c>
      <c r="L1" s="63" t="s">
        <v>4</v>
      </c>
      <c r="M1" s="64" t="s">
        <v>5</v>
      </c>
      <c r="N1" s="64" t="s">
        <v>6</v>
      </c>
      <c r="O1" s="64" t="s">
        <v>7</v>
      </c>
      <c r="P1" s="64" t="s">
        <v>8</v>
      </c>
      <c r="Q1" s="64" t="s">
        <v>9</v>
      </c>
      <c r="R1" s="47" t="s">
        <v>0</v>
      </c>
      <c r="S1" s="47" t="str">
        <f>IF(SUM(B2:B574122)&gt;COUNTA(B2:B574122),"Cambiar ID_SERV a Texto","OK ID_SERV")</f>
        <v>OK ID_SERV</v>
      </c>
      <c r="T1" s="48" t="s">
        <v>684</v>
      </c>
      <c r="U1" s="49" t="s">
        <v>685</v>
      </c>
      <c r="V1" s="50" t="s">
        <v>425</v>
      </c>
      <c r="W1" s="51" t="s">
        <v>426</v>
      </c>
      <c r="X1" s="50" t="s">
        <v>427</v>
      </c>
      <c r="Y1" s="50" t="s">
        <v>567</v>
      </c>
      <c r="Z1" s="50" t="s">
        <v>603</v>
      </c>
      <c r="AA1" s="50" t="s">
        <v>477</v>
      </c>
      <c r="AB1" s="50" t="s">
        <v>478</v>
      </c>
      <c r="AC1" s="52" t="s">
        <v>4</v>
      </c>
      <c r="AD1" s="52" t="s">
        <v>5</v>
      </c>
      <c r="AE1" s="52" t="s">
        <v>6</v>
      </c>
      <c r="AF1" s="52" t="s">
        <v>7</v>
      </c>
      <c r="AG1" s="52" t="s">
        <v>8</v>
      </c>
      <c r="AH1" s="52" t="s">
        <v>9</v>
      </c>
    </row>
    <row r="2" spans="1:34" x14ac:dyDescent="0.25">
      <c r="B2" s="53"/>
      <c r="L2" s="53"/>
      <c r="R2" s="54" t="str">
        <f>IF(A2="","Celda vacía",IF(A2="E","-","Revisar"))</f>
        <v>Celda vacía</v>
      </c>
      <c r="S2" s="55" t="str">
        <f>IF(B2="","Celda vacía",IF(LEN(B2)=4,REPLACE(B2,1,6,CONCATENATE("00",B2)),IF(LEN(B2)=5,REPLACE(B2,1,6,CONCATENATE("0",B2)),IF(LEN(B2)=6,REPLACE(B2,1,6,B2),IF(AND(LEN(B2)&gt;6,OR(LEFT(B2,4)="1202", LEFT(B2,4)="1703")),REPLACE(B2,1,LEN(B2),B2),"Revisar")))))</f>
        <v>Celda vacía</v>
      </c>
      <c r="T2" s="56"/>
      <c r="U2" s="57" t="str">
        <f>IF(B2="","Celda vacía",IF(ISERROR(IF(B2="","",VLOOKUP(B2,Codigo,3,0))),"Corregir código servicio",IF(B2="","",VLOOKUP(B2,Codigo,3,0))))</f>
        <v>Celda vacía</v>
      </c>
      <c r="V2" s="54" t="str">
        <f>IF(C2="","Celda vacía",IF(C2&gt;1000000,"-","Revisar con Edad"))</f>
        <v>Celda vacía</v>
      </c>
      <c r="W2" s="54" t="str">
        <f>IF(D2="","Celda vacía",IF(IF(IF(D2="","Celda vacía",IF(LEN(C2)=6,(11-((RIGHT(C2,1)*2+MID(C2,5,1)*3+MID(C2,4,1)*4+MID(C2,3,1)*5+MID(C2,2,1)*6+LEFT(C2,1)*7)-(INT((RIGHT(C2,1)*2+MID(C2,5,1)*3+MID(C2,4,1)*4+MID(C2,3,1)*5+MID(C2,2,1)*6+LEFT(C2,1)*7)/11)*11))),IF(LEN(C2)=7,(11-((RIGHT(C2,1)*2+MID(C2,6,1)*3+MID(C2,5,1)*4+MID(C2,4,1)*5+MID(C2,3,1)*6+MID(C2,2,1)*7+LEFT(C2,1)*2)-(INT((RIGHT(C2,1)*2+MID(C2,6,1)*3+MID(C2,5,1)*4+MID(C2,4,1)*5+MID(C2,3,1)*6+MID(C2,2,1)*7+LEFT(C2,1)*2)/11)*11))),(11-((RIGHT(C2,1)*2+MID(C2,7,1)*3+MID(C2,6,1)*4+MID(C2,5,1)*5+MID(C2,4,1)*6+MID(C2,3,1)*7+MID(C2,2,1)*2+LEFT(C2,1)*3)-(INT((RIGHT(C2,1)*2+MID(C2,7,1)*3+MID(C2,6,1)*4+MID(C2,5,1)*5+MID(C2,4,1)*6+MID(C2,3,1)*7+MID(C2,2,1)*2+LEFT(C2,1)*3)/11)*11))))))=11,0,IF(D2="","Celda vacía",IF(LEN(C2)=6,(11-((RIGHT(C2,1)*2+MID(C2,5,1)*3+MID(C2,4,1)*4+MID(C2,3,1)*5+MID(C2,2,1)*6+LEFT(C2,1)*7)-(INT((RIGHT(C2,1)*2+MID(C2,5,1)*3+MID(C2,4,1)*4+MID(C2,3,1)*5+MID(C2,2,1)*6+LEFT(C2,1)*7)/11)*11))),IF(LEN(C2)=7,(11-((RIGHT(C2,1)*2+MID(C2,6,1)*3+MID(C2,5,1)*4+MID(C2,4,1)*5+MID(C2,3,1)*6+MID(C2,2,1)*7+LEFT(C2,1)*2)-(INT((RIGHT(C2,1)*2+MID(C2,6,1)*3+MID(C2,5,1)*4+MID(C2,4,1)*5+MID(C2,3,1)*6+MID(C2,2,1)*7+LEFT(C2,1)*2)/11)*11))),(11-((RIGHT(C2,1)*2+MID(C2,7,1)*3+MID(C2,6,1)*4+MID(C2,5,1)*5+MID(C2,4,1)*6+MID(C2,3,1)*7+MID(C2,2,1)*2+LEFT(C2,1)*3)-(INT((RIGHT(C2,1)*2+MID(C2,7,1)*3+MID(C2,6,1)*4+MID(C2,5,1)*5+MID(C2,4,1)*6+MID(C2,3,1)*7+MID(C2,2,1)*2+LEFT(C2,1)*3)/11)*11)))))))=10,"K",IF(IF(D2="","Celda vacía",IF(LEN(C2)=6,(11-((RIGHT(C2,1)*2+MID(C2,5,1)*3+MID(C2,4,1)*4+MID(C2,3,1)*5+MID(C2,2,1)*6+LEFT(C2,1)*7)-(INT((RIGHT(C2,1)*2+MID(C2,5,1)*3+MID(C2,4,1)*4+MID(C2,3,1)*5+MID(C2,2,1)*6+LEFT(C2,1)*7)/11)*11))),IF(LEN(C2)=7,(11-((RIGHT(C2,1)*2+MID(C2,6,1)*3+MID(C2,5,1)*4+MID(C2,4,1)*5+MID(C2,3,1)*6+MID(C2,2,1)*7+LEFT(C2,1)*2)-(INT((RIGHT(C2,1)*2+MID(C2,6,1)*3+MID(C2,5,1)*4+MID(C2,4,1)*5+MID(C2,3,1)*6+MID(C2,2,1)*7+LEFT(C2,1)*2)/11)*11))),(11-((RIGHT(C2,1)*2+MID(C2,7,1)*3+MID(C2,6,1)*4+MID(C2,5,1)*5+MID(C2,4,1)*6+MID(C2,3,1)*7+MID(C2,2,1)*2+LEFT(C2,1)*3)-(INT((RIGHT(C2,1)*2+MID(C2,7,1)*3+MID(C2,6,1)*4+MID(C2,5,1)*5+MID(C2,4,1)*6+MID(C2,3,1)*7+MID(C2,2,1)*2+LEFT(C2,1)*3)/11)*11))))))=11,0,IF(D2="","Celda vacía",IF(LEN(C2)=6,(11-((RIGHT(C2,1)*2+MID(C2,5,1)*3+MID(C2,4,1)*4+MID(C2,3,1)*5+MID(C2,2,1)*6+LEFT(C2,1)*7)-(INT((RIGHT(C2,1)*2+MID(C2,5,1)*3+MID(C2,4,1)*4+MID(C2,3,1)*5+MID(C2,2,1)*6+LEFT(C2,1)*7)/11)*11))),IF(LEN(C2)=7,(11-((RIGHT(C2,1)*2+MID(C2,6,1)*3+MID(C2,5,1)*4+MID(C2,4,1)*5+MID(C2,3,1)*6+MID(C2,2,1)*7+LEFT(C2,1)*2)-(INT((RIGHT(C2,1)*2+MID(C2,6,1)*3+MID(C2,5,1)*4+MID(C2,4,1)*5+MID(C2,3,1)*6+MID(C2,2,1)*7+LEFT(C2,1)*2)/11)*11))),(11-((RIGHT(C2,1)*2+MID(C2,7,1)*3+MID(C2,6,1)*4+MID(C2,5,1)*5+MID(C2,4,1)*6+MID(C2,3,1)*7+MID(C2,2,1)*2+LEFT(C2,1)*3)-(INT((RIGHT(C2,1)*2+MID(C2,7,1)*3+MID(C2,6,1)*4+MID(C2,5,1)*5+MID(C2,4,1)*6+MID(C2,3,1)*7+MID(C2,2,1)*2+LEFT(C2,1)*3)/11)*11)))))))))</f>
        <v>Celda vacía</v>
      </c>
      <c r="X2" s="54" t="str">
        <f>IF(C2="","Celda vacía",IF(IF(W2=11,0,IF(W2=10,"K",W2))=D2,"-","Corregir RUN"))</f>
        <v>Celda vacía</v>
      </c>
      <c r="Y2" s="54" t="str">
        <f>IF(H2="","Celda vacía",IF(OR(H2="M",H2="H"),"-","Validar con Tabla N°01"))</f>
        <v>Celda vacía</v>
      </c>
      <c r="Z2" s="54" t="str">
        <f>IF(I2="","Celda vacía",IF(ISERROR(VLOOKUP(I2,Tabla_27,1,0)),"Revisar","-"))</f>
        <v>Celda vacía</v>
      </c>
      <c r="AA2" s="54" t="str">
        <f>IF(K2="","Celda vacía",    IF(J2="","Celda vacía",IF(ISERROR(VLOOKUP(J2,Tabla_04_Sist.Rem,1,0)),"Revisar","-")))</f>
        <v>Celda vacía</v>
      </c>
      <c r="AB2" s="54" t="str">
        <f>IF(J2="","SIST_REM vacío, no permite validar estamento",IF(OR(J2=10,J2=40,J2=60,J2=70),IF(ISERROR(VLOOKUP(K2,Tabla_06_10_40_60_70_EUS,1,0)),"Revisar. Estamento no corresponde a sist. Rem.","-"),
IF(AND(A2="E",J2=11,K2="DIRECTIVO"),"Dual",
IF(OR(J2=11,J2=12),IF(ISERROR(VLOOKUP(K2,Tabla_06_11_12_15076_19664,1,0)),"Revisar. Estamento no corresponde a sist. Rem.","-"),
IF(J2=13,IF(ISERROR(VLOOKUP(K2,Tabla_06_13,1,0)),"Revisar. Estamento no corresponde a sist. Rem.","-"),
IF(J2=14,IF(ISERROR(VLOOKUP(K2,Tabla_06_14,1,0)),"Revisar. Estamento no corresponde a sist. Rem.","-"),
IF(J2=15,IF(ISERROR(VLOOKUP(K2,Tabla_06_15,1,0)),"Revisar. Estamento no corresponde a sist. Rem.","-"),
IF(J2=61,IF(ISERROR(VLOOKUP(K2,Tabla_06_DFL29_61_Experimentales,1,0)),"Revisar. Estamento no corresponde a sist. Rem.","-"),IF(J2=20,IF(ISERROR(VLOOKUP(K2,Tabla_06_20_Fiscalizadores,1,0)),"Revisar. Estamento no corresponde a sist. Rem.","-"),IF(J2=80,IF(ISERROR(VLOOKUP(K2,Tabla_06_80_Codigo_del_Trabajo,1,0)),"Revisar. Estamento no corresponde a sist. Rem.","-"),IF(J2=30,IF(ISERROR(VLOOKUP(K2,Tabla_06_30_Poder_Judicial,1,0)),"Revisar. Estamento no corresponde a sist. Rem.","-"),IF(ISERROR(VLOOKUP(K2,Tabla_06_50_Ministerio_Publico,1,0)),"Revisar. Estamento no corresponde a sist. Rem.","-"))))))))))))</f>
        <v>SIST_REM vacío, no permite validar estamento</v>
      </c>
      <c r="AC2" s="54" t="str">
        <f>IF(L2="","Celda vacía",IF(ISERROR(VLOOKUP(L2,Tabla_01_Mes,1,0)),"Revisar","-"))</f>
        <v>Celda vacía</v>
      </c>
      <c r="AD2" s="54" t="str">
        <f>IF(M2="","Celda vacía",IF(AND(M2&gt;=0,M2&lt;=40),"-","Revisar"))</f>
        <v>Celda vacía</v>
      </c>
      <c r="AE2" s="54" t="str">
        <f>IF(N2="","Celda vacía",IF(AND(N2&gt;=0,N2&lt;=40),"-","Revisar"))</f>
        <v>Celda vacía</v>
      </c>
      <c r="AF2" s="54" t="str">
        <f>IF(O2="","Celda vacía",IF(AND(O2&gt;=0,O2&lt;=80),"-","Revisar"))</f>
        <v>Celda vacía</v>
      </c>
      <c r="AG2" s="54" t="str">
        <f>IF(P2="","Celda vacía",IF(AND(P2&gt;=0,P2&lt;=80),"-","Revisar"))</f>
        <v>Celda vacía</v>
      </c>
      <c r="AH2" s="54" t="str">
        <f>IF(Q2="","Celda vacía",IF(AND(Q2&gt;=0,Q2&lt;=100),"-","Revisar"))</f>
        <v>Celda vacía</v>
      </c>
    </row>
    <row r="3" spans="1:34" x14ac:dyDescent="0.25">
      <c r="B3" s="53"/>
      <c r="L3" s="53"/>
      <c r="R3" s="54"/>
      <c r="S3" s="55"/>
      <c r="T3" s="56"/>
      <c r="U3" s="57"/>
      <c r="V3" s="54"/>
      <c r="W3" s="54"/>
      <c r="X3" s="54"/>
      <c r="Y3" s="54"/>
      <c r="Z3" s="54"/>
      <c r="AA3" s="54"/>
      <c r="AB3" s="54"/>
      <c r="AC3" s="54"/>
      <c r="AD3" s="54"/>
      <c r="AE3" s="54"/>
      <c r="AF3" s="54"/>
      <c r="AG3" s="54"/>
      <c r="AH3" s="54"/>
    </row>
    <row r="4" spans="1:34" x14ac:dyDescent="0.25">
      <c r="B4" s="53"/>
      <c r="L4" s="53"/>
      <c r="R4" s="54"/>
      <c r="S4" s="55"/>
      <c r="T4" s="56"/>
      <c r="U4" s="57"/>
      <c r="V4" s="54"/>
      <c r="W4" s="54"/>
      <c r="X4" s="54"/>
      <c r="Y4" s="54"/>
      <c r="Z4" s="54"/>
      <c r="AA4" s="54"/>
      <c r="AB4" s="54"/>
      <c r="AC4" s="54"/>
      <c r="AD4" s="54"/>
      <c r="AE4" s="54"/>
      <c r="AF4" s="54"/>
      <c r="AG4" s="54"/>
      <c r="AH4" s="54"/>
    </row>
    <row r="5" spans="1:34" x14ac:dyDescent="0.25">
      <c r="L5" s="53"/>
      <c r="R5" s="54"/>
      <c r="S5" s="55"/>
      <c r="T5" s="56"/>
      <c r="U5" s="57"/>
      <c r="V5" s="54"/>
      <c r="W5" s="54"/>
      <c r="X5" s="54"/>
      <c r="Y5" s="54"/>
      <c r="Z5" s="54"/>
      <c r="AA5" s="54"/>
      <c r="AB5" s="54"/>
      <c r="AC5" s="54"/>
      <c r="AD5" s="54"/>
      <c r="AE5" s="54"/>
      <c r="AF5" s="54"/>
      <c r="AG5" s="54"/>
      <c r="AH5" s="54"/>
    </row>
    <row r="6" spans="1:34" x14ac:dyDescent="0.25">
      <c r="L6" s="53"/>
      <c r="Z6" s="54"/>
      <c r="AA6" s="54"/>
      <c r="AB6" s="54"/>
      <c r="AC6" s="54"/>
      <c r="AD6" s="54"/>
      <c r="AE6" s="54"/>
      <c r="AF6" s="54"/>
      <c r="AG6" s="54"/>
      <c r="AH6" s="54"/>
    </row>
    <row r="7" spans="1:34" x14ac:dyDescent="0.25">
      <c r="L7" s="53"/>
      <c r="Z7" s="54"/>
      <c r="AA7" s="54"/>
      <c r="AB7" s="54"/>
      <c r="AC7" s="54"/>
    </row>
    <row r="8" spans="1:34" x14ac:dyDescent="0.25">
      <c r="L8" s="53"/>
      <c r="Z8" s="54"/>
      <c r="AA8" s="54"/>
      <c r="AB8" s="54"/>
      <c r="AC8" s="54"/>
    </row>
    <row r="9" spans="1:34" x14ac:dyDescent="0.25">
      <c r="L9" s="53"/>
      <c r="Z9" s="54"/>
      <c r="AA9" s="54"/>
      <c r="AB9" s="54"/>
      <c r="AC9" s="54"/>
    </row>
    <row r="10" spans="1:34" x14ac:dyDescent="0.25">
      <c r="L10" s="53"/>
      <c r="Z10" s="54"/>
      <c r="AA10" s="54"/>
      <c r="AB10" s="54"/>
      <c r="AC10" s="54"/>
    </row>
    <row r="11" spans="1:34" x14ac:dyDescent="0.25">
      <c r="L11" s="53"/>
      <c r="Z11" s="54"/>
      <c r="AA11" s="54"/>
      <c r="AB11" s="54"/>
      <c r="AC11" s="54"/>
    </row>
    <row r="12" spans="1:34" x14ac:dyDescent="0.25">
      <c r="L12" s="53"/>
      <c r="Z12" s="54"/>
      <c r="AA12" s="54"/>
      <c r="AB12" s="54"/>
      <c r="AC12" s="54"/>
    </row>
    <row r="13" spans="1:34" x14ac:dyDescent="0.25">
      <c r="L13" s="53"/>
      <c r="AA13" s="54"/>
      <c r="AB13" s="54"/>
      <c r="AC13" s="54"/>
    </row>
    <row r="14" spans="1:34" x14ac:dyDescent="0.25">
      <c r="L14" s="53"/>
      <c r="AA14" s="54"/>
      <c r="AB14" s="54"/>
      <c r="AC14" s="54"/>
    </row>
    <row r="15" spans="1:34" x14ac:dyDescent="0.25">
      <c r="L15" s="53"/>
      <c r="AA15" s="54"/>
      <c r="AB15" s="54"/>
      <c r="AC15" s="54"/>
    </row>
    <row r="16" spans="1:34" x14ac:dyDescent="0.25">
      <c r="L16" s="53"/>
      <c r="AA16" s="54"/>
      <c r="AB16" s="54"/>
      <c r="AC16" s="54"/>
    </row>
    <row r="17" spans="12:29" x14ac:dyDescent="0.25">
      <c r="L17" s="53"/>
      <c r="AA17" s="54"/>
      <c r="AB17" s="54"/>
      <c r="AC17" s="54"/>
    </row>
    <row r="18" spans="12:29" x14ac:dyDescent="0.25">
      <c r="L18" s="53"/>
      <c r="AA18" s="54"/>
      <c r="AB18" s="54"/>
      <c r="AC18" s="54"/>
    </row>
    <row r="19" spans="12:29" x14ac:dyDescent="0.25">
      <c r="L19" s="53"/>
      <c r="AA19" s="54"/>
      <c r="AB19" s="54"/>
      <c r="AC19" s="54"/>
    </row>
    <row r="20" spans="12:29" x14ac:dyDescent="0.25">
      <c r="L20" s="53"/>
      <c r="AA20" s="54"/>
      <c r="AB20" s="54"/>
    </row>
    <row r="21" spans="12:29" x14ac:dyDescent="0.25">
      <c r="L21" s="53"/>
      <c r="AA21" s="54"/>
      <c r="AB21" s="54"/>
    </row>
    <row r="22" spans="12:29" x14ac:dyDescent="0.25">
      <c r="L22" s="53"/>
    </row>
    <row r="23" spans="12:29" x14ac:dyDescent="0.25">
      <c r="L23" s="53"/>
    </row>
    <row r="24" spans="12:29" x14ac:dyDescent="0.25">
      <c r="L24" s="53"/>
    </row>
    <row r="25" spans="12:29" x14ac:dyDescent="0.25">
      <c r="L25" s="53"/>
    </row>
    <row r="26" spans="12:29" x14ac:dyDescent="0.25">
      <c r="L26" s="53"/>
    </row>
    <row r="27" spans="12:29" x14ac:dyDescent="0.25">
      <c r="L27" s="53"/>
    </row>
    <row r="28" spans="12:29" x14ac:dyDescent="0.25">
      <c r="L28" s="53"/>
    </row>
    <row r="29" spans="12:29" x14ac:dyDescent="0.25">
      <c r="L29" s="53"/>
    </row>
    <row r="30" spans="12:29" x14ac:dyDescent="0.25">
      <c r="L30" s="53"/>
    </row>
    <row r="31" spans="12:29" x14ac:dyDescent="0.25">
      <c r="L31" s="53"/>
    </row>
    <row r="32" spans="12:29" x14ac:dyDescent="0.25">
      <c r="L32" s="53"/>
    </row>
    <row r="33" spans="12:12" x14ac:dyDescent="0.25">
      <c r="L33" s="53"/>
    </row>
    <row r="34" spans="12:12" x14ac:dyDescent="0.25">
      <c r="L34" s="53"/>
    </row>
    <row r="35" spans="12:12" x14ac:dyDescent="0.25">
      <c r="L35" s="53"/>
    </row>
    <row r="36" spans="12:12" x14ac:dyDescent="0.25">
      <c r="L36" s="53"/>
    </row>
    <row r="37" spans="12:12" x14ac:dyDescent="0.25">
      <c r="L37" s="53"/>
    </row>
    <row r="38" spans="12:12" x14ac:dyDescent="0.25">
      <c r="L38" s="53"/>
    </row>
    <row r="39" spans="12:12" x14ac:dyDescent="0.25">
      <c r="L39" s="53"/>
    </row>
    <row r="40" spans="12:12" x14ac:dyDescent="0.25">
      <c r="L40" s="53"/>
    </row>
    <row r="41" spans="12:12" x14ac:dyDescent="0.25">
      <c r="L41" s="53"/>
    </row>
    <row r="42" spans="12:12" x14ac:dyDescent="0.25">
      <c r="L42" s="53"/>
    </row>
    <row r="43" spans="12:12" x14ac:dyDescent="0.25">
      <c r="L43" s="53"/>
    </row>
    <row r="44" spans="12:12" x14ac:dyDescent="0.25">
      <c r="L44" s="53"/>
    </row>
    <row r="45" spans="12:12" x14ac:dyDescent="0.25">
      <c r="L45" s="53"/>
    </row>
    <row r="46" spans="12:12" x14ac:dyDescent="0.25">
      <c r="L46" s="53"/>
    </row>
    <row r="47" spans="12:12" x14ac:dyDescent="0.25">
      <c r="L47" s="53"/>
    </row>
    <row r="48" spans="12:12" x14ac:dyDescent="0.25">
      <c r="L48" s="53"/>
    </row>
    <row r="49" spans="12:12" x14ac:dyDescent="0.25">
      <c r="L49" s="53"/>
    </row>
    <row r="50" spans="12:12" x14ac:dyDescent="0.25">
      <c r="L50" s="53"/>
    </row>
    <row r="51" spans="12:12" x14ac:dyDescent="0.25">
      <c r="L51" s="53"/>
    </row>
    <row r="52" spans="12:12" x14ac:dyDescent="0.25">
      <c r="L52" s="53"/>
    </row>
    <row r="53" spans="12:12" x14ac:dyDescent="0.25">
      <c r="L53" s="53"/>
    </row>
    <row r="54" spans="12:12" x14ac:dyDescent="0.25">
      <c r="L54" s="53"/>
    </row>
    <row r="55" spans="12:12" x14ac:dyDescent="0.25">
      <c r="L55" s="53"/>
    </row>
    <row r="56" spans="12:12" x14ac:dyDescent="0.25">
      <c r="L56" s="53"/>
    </row>
    <row r="57" spans="12:12" x14ac:dyDescent="0.25">
      <c r="L57" s="53"/>
    </row>
    <row r="58" spans="12:12" x14ac:dyDescent="0.25">
      <c r="L58" s="53"/>
    </row>
    <row r="59" spans="12:12" x14ac:dyDescent="0.25">
      <c r="L59" s="53"/>
    </row>
    <row r="60" spans="12:12" x14ac:dyDescent="0.25">
      <c r="L60" s="53"/>
    </row>
    <row r="61" spans="12:12" x14ac:dyDescent="0.25">
      <c r="L61" s="53"/>
    </row>
    <row r="62" spans="12:12" x14ac:dyDescent="0.25">
      <c r="L62" s="53"/>
    </row>
    <row r="63" spans="12:12" x14ac:dyDescent="0.25">
      <c r="L63" s="53"/>
    </row>
    <row r="64" spans="12:12" x14ac:dyDescent="0.25">
      <c r="L64" s="53"/>
    </row>
    <row r="65" spans="12:12" x14ac:dyDescent="0.25">
      <c r="L65" s="53"/>
    </row>
    <row r="66" spans="12:12" x14ac:dyDescent="0.25">
      <c r="L66" s="53"/>
    </row>
    <row r="67" spans="12:12" x14ac:dyDescent="0.25">
      <c r="L67" s="53"/>
    </row>
    <row r="68" spans="12:12" x14ac:dyDescent="0.25">
      <c r="L68" s="53"/>
    </row>
    <row r="69" spans="12:12" x14ac:dyDescent="0.25">
      <c r="L69" s="53"/>
    </row>
    <row r="70" spans="12:12" x14ac:dyDescent="0.25">
      <c r="L70" s="53"/>
    </row>
    <row r="71" spans="12:12" x14ac:dyDescent="0.25">
      <c r="L71" s="53"/>
    </row>
    <row r="72" spans="12:12" x14ac:dyDescent="0.25">
      <c r="L72" s="53"/>
    </row>
    <row r="73" spans="12:12" x14ac:dyDescent="0.25">
      <c r="L73" s="53"/>
    </row>
    <row r="74" spans="12:12" x14ac:dyDescent="0.25">
      <c r="L74" s="53"/>
    </row>
    <row r="75" spans="12:12" x14ac:dyDescent="0.25">
      <c r="L75" s="53"/>
    </row>
    <row r="76" spans="12:12" x14ac:dyDescent="0.25">
      <c r="L76" s="53"/>
    </row>
    <row r="77" spans="12:12" x14ac:dyDescent="0.25">
      <c r="L77" s="53"/>
    </row>
    <row r="78" spans="12:12" x14ac:dyDescent="0.25">
      <c r="L78" s="53"/>
    </row>
    <row r="79" spans="12:12" x14ac:dyDescent="0.25">
      <c r="L79" s="53"/>
    </row>
    <row r="80" spans="12:12" x14ac:dyDescent="0.25">
      <c r="L80" s="53"/>
    </row>
    <row r="81" spans="12:12" x14ac:dyDescent="0.25">
      <c r="L81" s="53"/>
    </row>
    <row r="82" spans="12:12" x14ac:dyDescent="0.25">
      <c r="L82" s="53"/>
    </row>
    <row r="83" spans="12:12" x14ac:dyDescent="0.25">
      <c r="L83" s="53"/>
    </row>
    <row r="84" spans="12:12" x14ac:dyDescent="0.25">
      <c r="L84" s="53"/>
    </row>
    <row r="85" spans="12:12" x14ac:dyDescent="0.25">
      <c r="L85" s="53"/>
    </row>
    <row r="86" spans="12:12" x14ac:dyDescent="0.25">
      <c r="L86" s="53"/>
    </row>
    <row r="87" spans="12:12" x14ac:dyDescent="0.25">
      <c r="L87" s="53"/>
    </row>
    <row r="88" spans="12:12" x14ac:dyDescent="0.25">
      <c r="L88" s="53"/>
    </row>
    <row r="89" spans="12:12" x14ac:dyDescent="0.25">
      <c r="L89" s="53"/>
    </row>
    <row r="90" spans="12:12" x14ac:dyDescent="0.25">
      <c r="L90" s="53"/>
    </row>
    <row r="91" spans="12:12" x14ac:dyDescent="0.25">
      <c r="L91" s="53"/>
    </row>
    <row r="92" spans="12:12" x14ac:dyDescent="0.25">
      <c r="L92" s="53"/>
    </row>
    <row r="93" spans="12:12" x14ac:dyDescent="0.25">
      <c r="L93" s="53"/>
    </row>
    <row r="94" spans="12:12" x14ac:dyDescent="0.25">
      <c r="L94" s="53"/>
    </row>
    <row r="95" spans="12:12" x14ac:dyDescent="0.25">
      <c r="L95" s="53"/>
    </row>
    <row r="96" spans="12:12" x14ac:dyDescent="0.25">
      <c r="L96" s="53"/>
    </row>
  </sheetData>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D429"/>
  <sheetViews>
    <sheetView topLeftCell="A214" zoomScaleNormal="100" workbookViewId="0">
      <selection activeCell="C236" sqref="C236"/>
    </sheetView>
  </sheetViews>
  <sheetFormatPr baseColWidth="10" defaultColWidth="11.42578125" defaultRowHeight="12.75" x14ac:dyDescent="0.2"/>
  <cols>
    <col min="1" max="1" width="15.7109375" style="37" customWidth="1"/>
    <col min="2" max="4" width="40.7109375" style="37" customWidth="1"/>
    <col min="5" max="16384" width="11.42578125" style="37"/>
  </cols>
  <sheetData>
    <row r="1" spans="1:4" x14ac:dyDescent="0.2">
      <c r="A1" s="65" t="s">
        <v>26</v>
      </c>
      <c r="B1" s="65" t="s">
        <v>27</v>
      </c>
      <c r="C1" s="65" t="s">
        <v>28</v>
      </c>
      <c r="D1" s="65" t="s">
        <v>29</v>
      </c>
    </row>
    <row r="2" spans="1:4" x14ac:dyDescent="0.2">
      <c r="A2" s="61" t="s">
        <v>30</v>
      </c>
      <c r="B2" s="62" t="s">
        <v>31</v>
      </c>
      <c r="C2" s="62" t="s">
        <v>32</v>
      </c>
      <c r="D2" s="66" t="s">
        <v>32</v>
      </c>
    </row>
    <row r="3" spans="1:4" x14ac:dyDescent="0.2">
      <c r="A3" s="61" t="s">
        <v>33</v>
      </c>
      <c r="B3" s="62" t="s">
        <v>34</v>
      </c>
      <c r="C3" s="62" t="s">
        <v>35</v>
      </c>
      <c r="D3" s="66" t="s">
        <v>35</v>
      </c>
    </row>
    <row r="4" spans="1:4" x14ac:dyDescent="0.2">
      <c r="A4" s="67" t="s">
        <v>864</v>
      </c>
      <c r="B4" s="68" t="s">
        <v>34</v>
      </c>
      <c r="C4" s="69" t="s">
        <v>35</v>
      </c>
      <c r="D4" s="69" t="s">
        <v>35</v>
      </c>
    </row>
    <row r="5" spans="1:4" x14ac:dyDescent="0.2">
      <c r="A5" s="67" t="s">
        <v>865</v>
      </c>
      <c r="B5" s="68" t="s">
        <v>34</v>
      </c>
      <c r="C5" s="69" t="s">
        <v>35</v>
      </c>
      <c r="D5" s="69" t="s">
        <v>35</v>
      </c>
    </row>
    <row r="6" spans="1:4" x14ac:dyDescent="0.2">
      <c r="A6" s="61" t="s">
        <v>36</v>
      </c>
      <c r="B6" s="62" t="s">
        <v>34</v>
      </c>
      <c r="C6" s="62" t="s">
        <v>37</v>
      </c>
      <c r="D6" s="66" t="s">
        <v>37</v>
      </c>
    </row>
    <row r="7" spans="1:4" x14ac:dyDescent="0.2">
      <c r="A7" s="61" t="s">
        <v>38</v>
      </c>
      <c r="B7" s="62" t="s">
        <v>34</v>
      </c>
      <c r="C7" s="62" t="s">
        <v>39</v>
      </c>
      <c r="D7" s="66" t="s">
        <v>39</v>
      </c>
    </row>
    <row r="8" spans="1:4" x14ac:dyDescent="0.2">
      <c r="A8" s="61" t="s">
        <v>40</v>
      </c>
      <c r="B8" s="62" t="s">
        <v>34</v>
      </c>
      <c r="C8" s="62" t="s">
        <v>41</v>
      </c>
      <c r="D8" s="66" t="s">
        <v>41</v>
      </c>
    </row>
    <row r="9" spans="1:4" x14ac:dyDescent="0.2">
      <c r="A9" s="61" t="s">
        <v>772</v>
      </c>
      <c r="B9" s="62" t="s">
        <v>34</v>
      </c>
      <c r="C9" s="62" t="s">
        <v>41</v>
      </c>
      <c r="D9" s="66" t="s">
        <v>866</v>
      </c>
    </row>
    <row r="10" spans="1:4" x14ac:dyDescent="0.2">
      <c r="A10" s="61" t="s">
        <v>42</v>
      </c>
      <c r="B10" s="62" t="s">
        <v>43</v>
      </c>
      <c r="C10" s="62" t="s">
        <v>44</v>
      </c>
      <c r="D10" s="66" t="s">
        <v>44</v>
      </c>
    </row>
    <row r="11" spans="1:4" x14ac:dyDescent="0.2">
      <c r="A11" s="61" t="s">
        <v>568</v>
      </c>
      <c r="B11" s="62" t="s">
        <v>43</v>
      </c>
      <c r="C11" s="62" t="s">
        <v>44</v>
      </c>
      <c r="D11" s="66" t="s">
        <v>622</v>
      </c>
    </row>
    <row r="12" spans="1:4" x14ac:dyDescent="0.2">
      <c r="A12" s="61" t="s">
        <v>45</v>
      </c>
      <c r="B12" s="62" t="s">
        <v>43</v>
      </c>
      <c r="C12" s="62" t="s">
        <v>46</v>
      </c>
      <c r="D12" s="66" t="s">
        <v>46</v>
      </c>
    </row>
    <row r="13" spans="1:4" x14ac:dyDescent="0.2">
      <c r="A13" s="61" t="s">
        <v>47</v>
      </c>
      <c r="B13" s="62" t="s">
        <v>43</v>
      </c>
      <c r="C13" s="62" t="s">
        <v>48</v>
      </c>
      <c r="D13" s="66" t="s">
        <v>48</v>
      </c>
    </row>
    <row r="14" spans="1:4" x14ac:dyDescent="0.2">
      <c r="A14" s="61" t="s">
        <v>49</v>
      </c>
      <c r="B14" s="62" t="s">
        <v>50</v>
      </c>
      <c r="C14" s="62" t="s">
        <v>51</v>
      </c>
      <c r="D14" s="66" t="s">
        <v>51</v>
      </c>
    </row>
    <row r="15" spans="1:4" x14ac:dyDescent="0.2">
      <c r="A15" s="61" t="s">
        <v>54</v>
      </c>
      <c r="B15" s="62" t="s">
        <v>686</v>
      </c>
      <c r="C15" s="62" t="s">
        <v>55</v>
      </c>
      <c r="D15" s="66" t="s">
        <v>55</v>
      </c>
    </row>
    <row r="16" spans="1:4" x14ac:dyDescent="0.2">
      <c r="A16" s="61" t="s">
        <v>57</v>
      </c>
      <c r="B16" s="62" t="s">
        <v>686</v>
      </c>
      <c r="C16" s="62" t="s">
        <v>867</v>
      </c>
      <c r="D16" s="66" t="s">
        <v>867</v>
      </c>
    </row>
    <row r="17" spans="1:4" x14ac:dyDescent="0.2">
      <c r="A17" s="61" t="s">
        <v>14</v>
      </c>
      <c r="B17" s="62" t="s">
        <v>686</v>
      </c>
      <c r="C17" s="62" t="s">
        <v>440</v>
      </c>
      <c r="D17" s="66" t="s">
        <v>440</v>
      </c>
    </row>
    <row r="18" spans="1:4" x14ac:dyDescent="0.2">
      <c r="A18" s="61" t="s">
        <v>58</v>
      </c>
      <c r="B18" s="62" t="s">
        <v>686</v>
      </c>
      <c r="C18" s="62" t="s">
        <v>440</v>
      </c>
      <c r="D18" s="66" t="s">
        <v>59</v>
      </c>
    </row>
    <row r="19" spans="1:4" x14ac:dyDescent="0.2">
      <c r="A19" s="61" t="s">
        <v>60</v>
      </c>
      <c r="B19" s="62" t="s">
        <v>686</v>
      </c>
      <c r="C19" s="62" t="s">
        <v>440</v>
      </c>
      <c r="D19" s="66" t="s">
        <v>687</v>
      </c>
    </row>
    <row r="20" spans="1:4" x14ac:dyDescent="0.2">
      <c r="A20" s="61" t="s">
        <v>569</v>
      </c>
      <c r="B20" s="62" t="s">
        <v>686</v>
      </c>
      <c r="C20" s="62" t="s">
        <v>440</v>
      </c>
      <c r="D20" s="66" t="s">
        <v>570</v>
      </c>
    </row>
    <row r="21" spans="1:4" x14ac:dyDescent="0.2">
      <c r="A21" s="61" t="s">
        <v>61</v>
      </c>
      <c r="B21" s="62" t="s">
        <v>686</v>
      </c>
      <c r="C21" s="62" t="s">
        <v>62</v>
      </c>
      <c r="D21" s="66" t="s">
        <v>62</v>
      </c>
    </row>
    <row r="22" spans="1:4" x14ac:dyDescent="0.2">
      <c r="A22" s="61" t="s">
        <v>63</v>
      </c>
      <c r="B22" s="62" t="s">
        <v>686</v>
      </c>
      <c r="C22" s="62" t="s">
        <v>64</v>
      </c>
      <c r="D22" s="66" t="s">
        <v>64</v>
      </c>
    </row>
    <row r="23" spans="1:4" x14ac:dyDescent="0.2">
      <c r="A23" s="61" t="s">
        <v>549</v>
      </c>
      <c r="B23" s="62" t="s">
        <v>686</v>
      </c>
      <c r="C23" s="62" t="s">
        <v>64</v>
      </c>
      <c r="D23" s="66" t="s">
        <v>550</v>
      </c>
    </row>
    <row r="24" spans="1:4" x14ac:dyDescent="0.2">
      <c r="A24" s="61" t="s">
        <v>65</v>
      </c>
      <c r="B24" s="62" t="s">
        <v>686</v>
      </c>
      <c r="C24" s="62" t="s">
        <v>868</v>
      </c>
      <c r="D24" s="66" t="s">
        <v>869</v>
      </c>
    </row>
    <row r="25" spans="1:4" x14ac:dyDescent="0.2">
      <c r="A25" s="61" t="s">
        <v>66</v>
      </c>
      <c r="B25" s="62" t="s">
        <v>686</v>
      </c>
      <c r="C25" s="62" t="s">
        <v>67</v>
      </c>
      <c r="D25" s="66" t="s">
        <v>67</v>
      </c>
    </row>
    <row r="26" spans="1:4" x14ac:dyDescent="0.2">
      <c r="A26" s="61" t="s">
        <v>438</v>
      </c>
      <c r="B26" s="62" t="s">
        <v>686</v>
      </c>
      <c r="C26" s="62" t="s">
        <v>67</v>
      </c>
      <c r="D26" s="66" t="s">
        <v>52</v>
      </c>
    </row>
    <row r="27" spans="1:4" x14ac:dyDescent="0.2">
      <c r="A27" s="61" t="s">
        <v>439</v>
      </c>
      <c r="B27" s="62" t="s">
        <v>686</v>
      </c>
      <c r="C27" s="62" t="s">
        <v>67</v>
      </c>
      <c r="D27" s="66" t="s">
        <v>53</v>
      </c>
    </row>
    <row r="28" spans="1:4" x14ac:dyDescent="0.2">
      <c r="A28" s="61" t="s">
        <v>551</v>
      </c>
      <c r="B28" s="62" t="s">
        <v>686</v>
      </c>
      <c r="C28" s="62" t="s">
        <v>67</v>
      </c>
      <c r="D28" s="66" t="s">
        <v>552</v>
      </c>
    </row>
    <row r="29" spans="1:4" x14ac:dyDescent="0.2">
      <c r="A29" s="61" t="s">
        <v>428</v>
      </c>
      <c r="B29" s="62" t="s">
        <v>686</v>
      </c>
      <c r="C29" s="62" t="s">
        <v>171</v>
      </c>
      <c r="D29" s="66" t="s">
        <v>171</v>
      </c>
    </row>
    <row r="30" spans="1:4" x14ac:dyDescent="0.2">
      <c r="A30" s="61" t="s">
        <v>870</v>
      </c>
      <c r="B30" s="62" t="s">
        <v>686</v>
      </c>
      <c r="C30" s="62" t="s">
        <v>171</v>
      </c>
      <c r="D30" s="66" t="s">
        <v>792</v>
      </c>
    </row>
    <row r="31" spans="1:4" x14ac:dyDescent="0.2">
      <c r="A31" s="61" t="s">
        <v>429</v>
      </c>
      <c r="B31" s="62" t="s">
        <v>686</v>
      </c>
      <c r="C31" s="62" t="s">
        <v>172</v>
      </c>
      <c r="D31" s="66" t="s">
        <v>172</v>
      </c>
    </row>
    <row r="32" spans="1:4" x14ac:dyDescent="0.2">
      <c r="A32" s="61" t="s">
        <v>430</v>
      </c>
      <c r="B32" s="62" t="s">
        <v>686</v>
      </c>
      <c r="C32" s="62" t="s">
        <v>431</v>
      </c>
      <c r="D32" s="66" t="s">
        <v>431</v>
      </c>
    </row>
    <row r="33" spans="1:4" x14ac:dyDescent="0.2">
      <c r="A33" s="61" t="s">
        <v>793</v>
      </c>
      <c r="B33" s="62" t="s">
        <v>686</v>
      </c>
      <c r="C33" s="62" t="s">
        <v>794</v>
      </c>
      <c r="D33" s="66" t="s">
        <v>794</v>
      </c>
    </row>
    <row r="34" spans="1:4" x14ac:dyDescent="0.2">
      <c r="A34" s="61" t="s">
        <v>1074</v>
      </c>
      <c r="B34" s="62" t="s">
        <v>686</v>
      </c>
      <c r="C34" s="62" t="s">
        <v>1075</v>
      </c>
      <c r="D34" s="66" t="s">
        <v>1075</v>
      </c>
    </row>
    <row r="35" spans="1:4" x14ac:dyDescent="0.2">
      <c r="A35" s="61" t="s">
        <v>70</v>
      </c>
      <c r="B35" s="62" t="s">
        <v>71</v>
      </c>
      <c r="C35" s="62" t="s">
        <v>72</v>
      </c>
      <c r="D35" s="66" t="s">
        <v>72</v>
      </c>
    </row>
    <row r="36" spans="1:4" x14ac:dyDescent="0.2">
      <c r="A36" s="61" t="s">
        <v>73</v>
      </c>
      <c r="B36" s="62" t="s">
        <v>71</v>
      </c>
      <c r="C36" s="62" t="s">
        <v>74</v>
      </c>
      <c r="D36" s="66" t="s">
        <v>74</v>
      </c>
    </row>
    <row r="37" spans="1:4" x14ac:dyDescent="0.2">
      <c r="A37" s="61" t="s">
        <v>75</v>
      </c>
      <c r="B37" s="62" t="s">
        <v>71</v>
      </c>
      <c r="C37" s="62" t="s">
        <v>76</v>
      </c>
      <c r="D37" s="66" t="s">
        <v>76</v>
      </c>
    </row>
    <row r="38" spans="1:4" x14ac:dyDescent="0.2">
      <c r="A38" s="61" t="s">
        <v>77</v>
      </c>
      <c r="B38" s="62" t="s">
        <v>71</v>
      </c>
      <c r="C38" s="62" t="s">
        <v>871</v>
      </c>
      <c r="D38" s="66" t="s">
        <v>871</v>
      </c>
    </row>
    <row r="39" spans="1:4" x14ac:dyDescent="0.2">
      <c r="A39" s="61" t="s">
        <v>701</v>
      </c>
      <c r="B39" s="62" t="s">
        <v>71</v>
      </c>
      <c r="C39" s="62" t="s">
        <v>872</v>
      </c>
      <c r="D39" s="66" t="s">
        <v>872</v>
      </c>
    </row>
    <row r="40" spans="1:4" x14ac:dyDescent="0.2">
      <c r="A40" s="61" t="s">
        <v>702</v>
      </c>
      <c r="B40" s="62" t="s">
        <v>71</v>
      </c>
      <c r="C40" s="62" t="s">
        <v>873</v>
      </c>
      <c r="D40" s="66" t="s">
        <v>873</v>
      </c>
    </row>
    <row r="41" spans="1:4" x14ac:dyDescent="0.2">
      <c r="A41" s="61" t="s">
        <v>78</v>
      </c>
      <c r="B41" s="62" t="s">
        <v>79</v>
      </c>
      <c r="C41" s="62" t="s">
        <v>80</v>
      </c>
      <c r="D41" s="66" t="s">
        <v>80</v>
      </c>
    </row>
    <row r="42" spans="1:4" x14ac:dyDescent="0.2">
      <c r="A42" s="61" t="s">
        <v>81</v>
      </c>
      <c r="B42" s="62" t="s">
        <v>79</v>
      </c>
      <c r="C42" s="62" t="s">
        <v>80</v>
      </c>
      <c r="D42" s="66" t="s">
        <v>874</v>
      </c>
    </row>
    <row r="43" spans="1:4" x14ac:dyDescent="0.2">
      <c r="A43" s="61" t="s">
        <v>875</v>
      </c>
      <c r="B43" s="62" t="s">
        <v>79</v>
      </c>
      <c r="C43" s="62" t="s">
        <v>80</v>
      </c>
      <c r="D43" s="66" t="s">
        <v>855</v>
      </c>
    </row>
    <row r="44" spans="1:4" x14ac:dyDescent="0.2">
      <c r="A44" s="61" t="s">
        <v>82</v>
      </c>
      <c r="B44" s="62" t="s">
        <v>79</v>
      </c>
      <c r="C44" s="62" t="s">
        <v>83</v>
      </c>
      <c r="D44" s="66" t="s">
        <v>83</v>
      </c>
    </row>
    <row r="45" spans="1:4" x14ac:dyDescent="0.2">
      <c r="A45" s="61" t="s">
        <v>84</v>
      </c>
      <c r="B45" s="62" t="s">
        <v>79</v>
      </c>
      <c r="C45" s="62" t="s">
        <v>553</v>
      </c>
      <c r="D45" s="66" t="s">
        <v>553</v>
      </c>
    </row>
    <row r="46" spans="1:4" x14ac:dyDescent="0.2">
      <c r="A46" s="61" t="s">
        <v>85</v>
      </c>
      <c r="B46" s="62" t="s">
        <v>79</v>
      </c>
      <c r="C46" s="62" t="s">
        <v>554</v>
      </c>
      <c r="D46" s="66" t="s">
        <v>554</v>
      </c>
    </row>
    <row r="47" spans="1:4" x14ac:dyDescent="0.2">
      <c r="A47" s="61" t="s">
        <v>86</v>
      </c>
      <c r="B47" s="62" t="s">
        <v>79</v>
      </c>
      <c r="C47" s="62" t="s">
        <v>87</v>
      </c>
      <c r="D47" s="66" t="s">
        <v>87</v>
      </c>
    </row>
    <row r="48" spans="1:4" x14ac:dyDescent="0.2">
      <c r="A48" s="67" t="s">
        <v>613</v>
      </c>
      <c r="B48" s="68" t="s">
        <v>79</v>
      </c>
      <c r="C48" s="70" t="s">
        <v>87</v>
      </c>
      <c r="D48" s="70" t="s">
        <v>703</v>
      </c>
    </row>
    <row r="49" spans="1:4" x14ac:dyDescent="0.2">
      <c r="A49" s="67" t="s">
        <v>614</v>
      </c>
      <c r="B49" s="68" t="s">
        <v>79</v>
      </c>
      <c r="C49" s="70" t="s">
        <v>87</v>
      </c>
      <c r="D49" s="70" t="s">
        <v>704</v>
      </c>
    </row>
    <row r="50" spans="1:4" x14ac:dyDescent="0.2">
      <c r="A50" s="67" t="s">
        <v>615</v>
      </c>
      <c r="B50" s="68" t="s">
        <v>79</v>
      </c>
      <c r="C50" s="70" t="s">
        <v>87</v>
      </c>
      <c r="D50" s="70" t="s">
        <v>705</v>
      </c>
    </row>
    <row r="51" spans="1:4" x14ac:dyDescent="0.2">
      <c r="A51" s="67" t="s">
        <v>858</v>
      </c>
      <c r="B51" s="68" t="s">
        <v>79</v>
      </c>
      <c r="C51" s="70" t="s">
        <v>87</v>
      </c>
      <c r="D51" s="70" t="s">
        <v>87</v>
      </c>
    </row>
    <row r="52" spans="1:4" x14ac:dyDescent="0.2">
      <c r="A52" s="67" t="s">
        <v>616</v>
      </c>
      <c r="B52" s="68" t="s">
        <v>79</v>
      </c>
      <c r="C52" s="70" t="s">
        <v>87</v>
      </c>
      <c r="D52" s="70" t="s">
        <v>706</v>
      </c>
    </row>
    <row r="53" spans="1:4" x14ac:dyDescent="0.2">
      <c r="A53" s="61" t="s">
        <v>852</v>
      </c>
      <c r="B53" s="62" t="s">
        <v>79</v>
      </c>
      <c r="C53" s="62" t="s">
        <v>87</v>
      </c>
      <c r="D53" s="66" t="s">
        <v>854</v>
      </c>
    </row>
    <row r="54" spans="1:4" x14ac:dyDescent="0.2">
      <c r="A54" s="61" t="s">
        <v>853</v>
      </c>
      <c r="B54" s="62" t="s">
        <v>79</v>
      </c>
      <c r="C54" s="62" t="s">
        <v>87</v>
      </c>
      <c r="D54" s="66" t="s">
        <v>855</v>
      </c>
    </row>
    <row r="55" spans="1:4" x14ac:dyDescent="0.2">
      <c r="A55" s="61" t="s">
        <v>88</v>
      </c>
      <c r="B55" s="62" t="s">
        <v>79</v>
      </c>
      <c r="C55" s="62" t="s">
        <v>89</v>
      </c>
      <c r="D55" s="66" t="s">
        <v>89</v>
      </c>
    </row>
    <row r="56" spans="1:4" x14ac:dyDescent="0.2">
      <c r="A56" s="61" t="s">
        <v>624</v>
      </c>
      <c r="B56" s="62" t="s">
        <v>79</v>
      </c>
      <c r="C56" s="62" t="s">
        <v>89</v>
      </c>
      <c r="D56" s="66" t="s">
        <v>707</v>
      </c>
    </row>
    <row r="57" spans="1:4" x14ac:dyDescent="0.2">
      <c r="A57" s="61" t="s">
        <v>876</v>
      </c>
      <c r="B57" s="62" t="s">
        <v>79</v>
      </c>
      <c r="C57" s="62" t="s">
        <v>89</v>
      </c>
      <c r="D57" s="66" t="s">
        <v>877</v>
      </c>
    </row>
    <row r="58" spans="1:4" x14ac:dyDescent="0.2">
      <c r="A58" s="61" t="s">
        <v>90</v>
      </c>
      <c r="B58" s="62" t="s">
        <v>79</v>
      </c>
      <c r="C58" s="62" t="s">
        <v>91</v>
      </c>
      <c r="D58" s="66" t="s">
        <v>91</v>
      </c>
    </row>
    <row r="59" spans="1:4" x14ac:dyDescent="0.2">
      <c r="A59" s="61" t="s">
        <v>92</v>
      </c>
      <c r="B59" s="62" t="s">
        <v>79</v>
      </c>
      <c r="C59" s="62" t="s">
        <v>93</v>
      </c>
      <c r="D59" s="66" t="s">
        <v>93</v>
      </c>
    </row>
    <row r="60" spans="1:4" x14ac:dyDescent="0.2">
      <c r="A60" s="61" t="s">
        <v>625</v>
      </c>
      <c r="B60" s="62" t="s">
        <v>79</v>
      </c>
      <c r="C60" s="62" t="s">
        <v>93</v>
      </c>
      <c r="D60" s="66" t="s">
        <v>878</v>
      </c>
    </row>
    <row r="61" spans="1:4" x14ac:dyDescent="0.2">
      <c r="A61" s="61" t="s">
        <v>94</v>
      </c>
      <c r="B61" s="62" t="s">
        <v>79</v>
      </c>
      <c r="C61" s="62" t="s">
        <v>95</v>
      </c>
      <c r="D61" s="66" t="s">
        <v>95</v>
      </c>
    </row>
    <row r="62" spans="1:4" x14ac:dyDescent="0.2">
      <c r="A62" s="61" t="s">
        <v>96</v>
      </c>
      <c r="B62" s="62" t="s">
        <v>79</v>
      </c>
      <c r="C62" s="62" t="s">
        <v>97</v>
      </c>
      <c r="D62" s="66" t="s">
        <v>97</v>
      </c>
    </row>
    <row r="63" spans="1:4" x14ac:dyDescent="0.2">
      <c r="A63" s="61" t="s">
        <v>98</v>
      </c>
      <c r="B63" s="62" t="s">
        <v>79</v>
      </c>
      <c r="C63" s="62" t="s">
        <v>626</v>
      </c>
      <c r="D63" s="66" t="s">
        <v>626</v>
      </c>
    </row>
    <row r="64" spans="1:4" x14ac:dyDescent="0.2">
      <c r="A64" s="61" t="s">
        <v>99</v>
      </c>
      <c r="B64" s="62" t="s">
        <v>79</v>
      </c>
      <c r="C64" s="62" t="s">
        <v>441</v>
      </c>
      <c r="D64" s="66" t="s">
        <v>441</v>
      </c>
    </row>
    <row r="65" spans="1:4" x14ac:dyDescent="0.2">
      <c r="A65" s="61" t="s">
        <v>100</v>
      </c>
      <c r="B65" s="62" t="s">
        <v>79</v>
      </c>
      <c r="C65" s="62" t="s">
        <v>101</v>
      </c>
      <c r="D65" s="66" t="s">
        <v>101</v>
      </c>
    </row>
    <row r="66" spans="1:4" x14ac:dyDescent="0.2">
      <c r="A66" s="61" t="s">
        <v>571</v>
      </c>
      <c r="B66" s="62" t="s">
        <v>79</v>
      </c>
      <c r="C66" s="62" t="s">
        <v>572</v>
      </c>
      <c r="D66" s="66" t="s">
        <v>572</v>
      </c>
    </row>
    <row r="67" spans="1:4" x14ac:dyDescent="0.2">
      <c r="A67" s="61" t="s">
        <v>708</v>
      </c>
      <c r="B67" s="62" t="s">
        <v>79</v>
      </c>
      <c r="C67" s="62" t="s">
        <v>879</v>
      </c>
      <c r="D67" s="66" t="s">
        <v>879</v>
      </c>
    </row>
    <row r="68" spans="1:4" x14ac:dyDescent="0.2">
      <c r="A68" s="61" t="s">
        <v>102</v>
      </c>
      <c r="B68" s="62" t="s">
        <v>103</v>
      </c>
      <c r="C68" s="62" t="s">
        <v>880</v>
      </c>
      <c r="D68" s="66" t="s">
        <v>880</v>
      </c>
    </row>
    <row r="69" spans="1:4" x14ac:dyDescent="0.2">
      <c r="A69" s="61" t="s">
        <v>105</v>
      </c>
      <c r="B69" s="62" t="s">
        <v>103</v>
      </c>
      <c r="C69" s="62" t="s">
        <v>880</v>
      </c>
      <c r="D69" s="66" t="s">
        <v>709</v>
      </c>
    </row>
    <row r="70" spans="1:4" x14ac:dyDescent="0.2">
      <c r="A70" s="61" t="s">
        <v>655</v>
      </c>
      <c r="B70" s="62" t="s">
        <v>103</v>
      </c>
      <c r="C70" s="62" t="s">
        <v>880</v>
      </c>
      <c r="D70" s="66" t="s">
        <v>881</v>
      </c>
    </row>
    <row r="71" spans="1:4" x14ac:dyDescent="0.2">
      <c r="A71" s="61" t="s">
        <v>627</v>
      </c>
      <c r="B71" s="62" t="s">
        <v>103</v>
      </c>
      <c r="C71" s="62" t="s">
        <v>880</v>
      </c>
      <c r="D71" s="66" t="s">
        <v>882</v>
      </c>
    </row>
    <row r="72" spans="1:4" x14ac:dyDescent="0.2">
      <c r="A72" s="61" t="s">
        <v>628</v>
      </c>
      <c r="B72" s="62" t="s">
        <v>103</v>
      </c>
      <c r="C72" s="62" t="s">
        <v>880</v>
      </c>
      <c r="D72" s="66" t="s">
        <v>629</v>
      </c>
    </row>
    <row r="73" spans="1:4" x14ac:dyDescent="0.2">
      <c r="A73" s="61" t="s">
        <v>795</v>
      </c>
      <c r="B73" s="62" t="s">
        <v>103</v>
      </c>
      <c r="C73" s="62" t="s">
        <v>880</v>
      </c>
      <c r="D73" s="66" t="s">
        <v>784</v>
      </c>
    </row>
    <row r="74" spans="1:4" x14ac:dyDescent="0.2">
      <c r="A74" s="61" t="s">
        <v>106</v>
      </c>
      <c r="B74" s="62" t="s">
        <v>103</v>
      </c>
      <c r="C74" s="62" t="s">
        <v>107</v>
      </c>
      <c r="D74" s="66" t="s">
        <v>107</v>
      </c>
    </row>
    <row r="75" spans="1:4" x14ac:dyDescent="0.2">
      <c r="A75" s="61" t="s">
        <v>710</v>
      </c>
      <c r="B75" s="62" t="s">
        <v>103</v>
      </c>
      <c r="C75" s="62" t="s">
        <v>107</v>
      </c>
      <c r="D75" s="66" t="s">
        <v>711</v>
      </c>
    </row>
    <row r="76" spans="1:4" x14ac:dyDescent="0.2">
      <c r="A76" s="61" t="s">
        <v>13</v>
      </c>
      <c r="B76" s="62" t="s">
        <v>103</v>
      </c>
      <c r="C76" s="62" t="s">
        <v>108</v>
      </c>
      <c r="D76" s="66" t="s">
        <v>108</v>
      </c>
    </row>
    <row r="77" spans="1:4" x14ac:dyDescent="0.2">
      <c r="A77" s="61" t="s">
        <v>10</v>
      </c>
      <c r="B77" s="62" t="s">
        <v>103</v>
      </c>
      <c r="C77" s="62" t="s">
        <v>109</v>
      </c>
      <c r="D77" s="66" t="s">
        <v>109</v>
      </c>
    </row>
    <row r="78" spans="1:4" x14ac:dyDescent="0.2">
      <c r="A78" s="61" t="s">
        <v>12</v>
      </c>
      <c r="B78" s="62" t="s">
        <v>103</v>
      </c>
      <c r="C78" s="62" t="s">
        <v>110</v>
      </c>
      <c r="D78" s="66" t="s">
        <v>110</v>
      </c>
    </row>
    <row r="79" spans="1:4" x14ac:dyDescent="0.2">
      <c r="A79" s="61" t="s">
        <v>11</v>
      </c>
      <c r="B79" s="62" t="s">
        <v>103</v>
      </c>
      <c r="C79" s="62" t="s">
        <v>111</v>
      </c>
      <c r="D79" s="66" t="s">
        <v>111</v>
      </c>
    </row>
    <row r="80" spans="1:4" x14ac:dyDescent="0.2">
      <c r="A80" s="61" t="s">
        <v>20</v>
      </c>
      <c r="B80" s="62" t="s">
        <v>103</v>
      </c>
      <c r="C80" s="62" t="s">
        <v>112</v>
      </c>
      <c r="D80" s="66" t="s">
        <v>112</v>
      </c>
    </row>
    <row r="81" spans="1:4" x14ac:dyDescent="0.2">
      <c r="A81" s="61" t="s">
        <v>113</v>
      </c>
      <c r="B81" s="62" t="s">
        <v>103</v>
      </c>
      <c r="C81" s="62" t="s">
        <v>114</v>
      </c>
      <c r="D81" s="66" t="s">
        <v>114</v>
      </c>
    </row>
    <row r="82" spans="1:4" x14ac:dyDescent="0.2">
      <c r="A82" s="61" t="s">
        <v>21</v>
      </c>
      <c r="B82" s="62" t="s">
        <v>103</v>
      </c>
      <c r="C82" s="62" t="s">
        <v>115</v>
      </c>
      <c r="D82" s="66" t="s">
        <v>115</v>
      </c>
    </row>
    <row r="83" spans="1:4" x14ac:dyDescent="0.2">
      <c r="A83" s="61" t="s">
        <v>116</v>
      </c>
      <c r="B83" s="62" t="s">
        <v>103</v>
      </c>
      <c r="C83" s="62" t="s">
        <v>117</v>
      </c>
      <c r="D83" s="66" t="s">
        <v>117</v>
      </c>
    </row>
    <row r="84" spans="1:4" x14ac:dyDescent="0.2">
      <c r="A84" s="61" t="s">
        <v>656</v>
      </c>
      <c r="B84" s="62" t="s">
        <v>103</v>
      </c>
      <c r="C84" s="62" t="s">
        <v>657</v>
      </c>
      <c r="D84" s="66" t="s">
        <v>657</v>
      </c>
    </row>
    <row r="85" spans="1:4" x14ac:dyDescent="0.2">
      <c r="A85" s="61" t="s">
        <v>883</v>
      </c>
      <c r="B85" s="62" t="s">
        <v>103</v>
      </c>
      <c r="C85" s="62" t="s">
        <v>787</v>
      </c>
      <c r="D85" s="66" t="s">
        <v>787</v>
      </c>
    </row>
    <row r="86" spans="1:4" x14ac:dyDescent="0.2">
      <c r="A86" s="61" t="s">
        <v>647</v>
      </c>
      <c r="B86" s="62" t="s">
        <v>118</v>
      </c>
      <c r="C86" s="62" t="s">
        <v>119</v>
      </c>
      <c r="D86" s="66" t="s">
        <v>119</v>
      </c>
    </row>
    <row r="87" spans="1:4" x14ac:dyDescent="0.2">
      <c r="A87" s="61" t="s">
        <v>120</v>
      </c>
      <c r="B87" s="62" t="s">
        <v>118</v>
      </c>
      <c r="C87" s="62" t="s">
        <v>119</v>
      </c>
      <c r="D87" s="66" t="s">
        <v>121</v>
      </c>
    </row>
    <row r="88" spans="1:4" x14ac:dyDescent="0.2">
      <c r="A88" s="61" t="s">
        <v>122</v>
      </c>
      <c r="B88" s="62" t="s">
        <v>118</v>
      </c>
      <c r="C88" s="62" t="s">
        <v>119</v>
      </c>
      <c r="D88" s="66" t="s">
        <v>630</v>
      </c>
    </row>
    <row r="89" spans="1:4" x14ac:dyDescent="0.2">
      <c r="A89" s="61" t="s">
        <v>123</v>
      </c>
      <c r="B89" s="62" t="s">
        <v>118</v>
      </c>
      <c r="C89" s="62" t="s">
        <v>119</v>
      </c>
      <c r="D89" s="66" t="s">
        <v>124</v>
      </c>
    </row>
    <row r="90" spans="1:4" x14ac:dyDescent="0.2">
      <c r="A90" s="61" t="s">
        <v>125</v>
      </c>
      <c r="B90" s="62" t="s">
        <v>118</v>
      </c>
      <c r="C90" s="62" t="s">
        <v>119</v>
      </c>
      <c r="D90" s="66" t="s">
        <v>126</v>
      </c>
    </row>
    <row r="91" spans="1:4" x14ac:dyDescent="0.2">
      <c r="A91" s="61" t="s">
        <v>127</v>
      </c>
      <c r="B91" s="62" t="s">
        <v>118</v>
      </c>
      <c r="C91" s="62" t="s">
        <v>119</v>
      </c>
      <c r="D91" s="66" t="s">
        <v>128</v>
      </c>
    </row>
    <row r="92" spans="1:4" x14ac:dyDescent="0.2">
      <c r="A92" s="61" t="s">
        <v>473</v>
      </c>
      <c r="B92" s="62" t="s">
        <v>118</v>
      </c>
      <c r="C92" s="62" t="s">
        <v>574</v>
      </c>
      <c r="D92" s="66" t="s">
        <v>574</v>
      </c>
    </row>
    <row r="93" spans="1:4" x14ac:dyDescent="0.2">
      <c r="A93" s="61" t="s">
        <v>474</v>
      </c>
      <c r="B93" s="62" t="s">
        <v>118</v>
      </c>
      <c r="C93" s="62" t="s">
        <v>475</v>
      </c>
      <c r="D93" s="66" t="s">
        <v>475</v>
      </c>
    </row>
    <row r="94" spans="1:4" x14ac:dyDescent="0.2">
      <c r="A94" s="61" t="s">
        <v>589</v>
      </c>
      <c r="B94" s="62" t="s">
        <v>118</v>
      </c>
      <c r="C94" s="62" t="s">
        <v>590</v>
      </c>
      <c r="D94" s="66" t="s">
        <v>590</v>
      </c>
    </row>
    <row r="95" spans="1:4" x14ac:dyDescent="0.2">
      <c r="A95" s="61" t="s">
        <v>129</v>
      </c>
      <c r="B95" s="62" t="s">
        <v>118</v>
      </c>
      <c r="C95" s="62" t="s">
        <v>130</v>
      </c>
      <c r="D95" s="66" t="s">
        <v>130</v>
      </c>
    </row>
    <row r="96" spans="1:4" x14ac:dyDescent="0.2">
      <c r="A96" s="61" t="s">
        <v>131</v>
      </c>
      <c r="B96" s="62" t="s">
        <v>118</v>
      </c>
      <c r="C96" s="62" t="s">
        <v>130</v>
      </c>
      <c r="D96" s="66" t="s">
        <v>132</v>
      </c>
    </row>
    <row r="97" spans="1:4" x14ac:dyDescent="0.2">
      <c r="A97" s="61" t="s">
        <v>133</v>
      </c>
      <c r="B97" s="62" t="s">
        <v>118</v>
      </c>
      <c r="C97" s="62" t="s">
        <v>130</v>
      </c>
      <c r="D97" s="66" t="s">
        <v>134</v>
      </c>
    </row>
    <row r="98" spans="1:4" x14ac:dyDescent="0.2">
      <c r="A98" s="61" t="s">
        <v>135</v>
      </c>
      <c r="B98" s="62" t="s">
        <v>118</v>
      </c>
      <c r="C98" s="62" t="s">
        <v>136</v>
      </c>
      <c r="D98" s="66" t="s">
        <v>136</v>
      </c>
    </row>
    <row r="99" spans="1:4" x14ac:dyDescent="0.2">
      <c r="A99" s="61" t="s">
        <v>137</v>
      </c>
      <c r="B99" s="62" t="s">
        <v>118</v>
      </c>
      <c r="C99" s="62" t="s">
        <v>136</v>
      </c>
      <c r="D99" s="66" t="s">
        <v>884</v>
      </c>
    </row>
    <row r="100" spans="1:4" x14ac:dyDescent="0.2">
      <c r="A100" s="61" t="s">
        <v>138</v>
      </c>
      <c r="B100" s="62" t="s">
        <v>118</v>
      </c>
      <c r="C100" s="62" t="s">
        <v>139</v>
      </c>
      <c r="D100" s="66" t="s">
        <v>139</v>
      </c>
    </row>
    <row r="101" spans="1:4" x14ac:dyDescent="0.2">
      <c r="A101" s="61" t="s">
        <v>140</v>
      </c>
      <c r="B101" s="62" t="s">
        <v>118</v>
      </c>
      <c r="C101" s="62" t="s">
        <v>141</v>
      </c>
      <c r="D101" s="66" t="s">
        <v>141</v>
      </c>
    </row>
    <row r="102" spans="1:4" x14ac:dyDescent="0.2">
      <c r="A102" s="61" t="s">
        <v>648</v>
      </c>
      <c r="B102" s="62" t="s">
        <v>118</v>
      </c>
      <c r="C102" s="62" t="s">
        <v>631</v>
      </c>
      <c r="D102" s="66" t="s">
        <v>631</v>
      </c>
    </row>
    <row r="103" spans="1:4" x14ac:dyDescent="0.2">
      <c r="A103" s="61" t="s">
        <v>649</v>
      </c>
      <c r="B103" s="62" t="s">
        <v>118</v>
      </c>
      <c r="C103" s="62" t="s">
        <v>631</v>
      </c>
      <c r="D103" s="66" t="s">
        <v>573</v>
      </c>
    </row>
    <row r="104" spans="1:4" x14ac:dyDescent="0.2">
      <c r="A104" s="61" t="s">
        <v>650</v>
      </c>
      <c r="B104" s="62" t="s">
        <v>118</v>
      </c>
      <c r="C104" s="62" t="s">
        <v>631</v>
      </c>
      <c r="D104" s="66" t="s">
        <v>632</v>
      </c>
    </row>
    <row r="105" spans="1:4" x14ac:dyDescent="0.2">
      <c r="A105" s="61" t="s">
        <v>651</v>
      </c>
      <c r="B105" s="62" t="s">
        <v>118</v>
      </c>
      <c r="C105" s="62" t="s">
        <v>633</v>
      </c>
      <c r="D105" s="66" t="s">
        <v>885</v>
      </c>
    </row>
    <row r="106" spans="1:4" x14ac:dyDescent="0.2">
      <c r="A106" s="61" t="s">
        <v>652</v>
      </c>
      <c r="B106" s="62" t="s">
        <v>118</v>
      </c>
      <c r="C106" s="62" t="s">
        <v>633</v>
      </c>
      <c r="D106" s="66" t="s">
        <v>886</v>
      </c>
    </row>
    <row r="107" spans="1:4" x14ac:dyDescent="0.2">
      <c r="A107" s="61" t="s">
        <v>653</v>
      </c>
      <c r="B107" s="62" t="s">
        <v>118</v>
      </c>
      <c r="C107" s="62" t="s">
        <v>634</v>
      </c>
      <c r="D107" s="66" t="s">
        <v>887</v>
      </c>
    </row>
    <row r="108" spans="1:4" x14ac:dyDescent="0.2">
      <c r="A108" s="61" t="s">
        <v>654</v>
      </c>
      <c r="B108" s="62" t="s">
        <v>118</v>
      </c>
      <c r="C108" s="62" t="s">
        <v>634</v>
      </c>
      <c r="D108" s="66" t="s">
        <v>888</v>
      </c>
    </row>
    <row r="109" spans="1:4" x14ac:dyDescent="0.2">
      <c r="A109" s="61" t="s">
        <v>658</v>
      </c>
      <c r="B109" s="62" t="s">
        <v>118</v>
      </c>
      <c r="C109" s="62" t="s">
        <v>659</v>
      </c>
      <c r="D109" s="66" t="s">
        <v>889</v>
      </c>
    </row>
    <row r="110" spans="1:4" x14ac:dyDescent="0.2">
      <c r="A110" s="61" t="s">
        <v>660</v>
      </c>
      <c r="B110" s="62" t="s">
        <v>118</v>
      </c>
      <c r="C110" s="62" t="s">
        <v>659</v>
      </c>
      <c r="D110" s="66" t="s">
        <v>890</v>
      </c>
    </row>
    <row r="111" spans="1:4" x14ac:dyDescent="0.2">
      <c r="A111" s="61" t="s">
        <v>661</v>
      </c>
      <c r="B111" s="62" t="s">
        <v>118</v>
      </c>
      <c r="C111" s="62" t="s">
        <v>662</v>
      </c>
      <c r="D111" s="66" t="s">
        <v>891</v>
      </c>
    </row>
    <row r="112" spans="1:4" x14ac:dyDescent="0.2">
      <c r="A112" s="61" t="s">
        <v>663</v>
      </c>
      <c r="B112" s="62" t="s">
        <v>118</v>
      </c>
      <c r="C112" s="62" t="s">
        <v>662</v>
      </c>
      <c r="D112" s="66" t="s">
        <v>892</v>
      </c>
    </row>
    <row r="113" spans="1:4" x14ac:dyDescent="0.2">
      <c r="A113" s="61" t="s">
        <v>664</v>
      </c>
      <c r="B113" s="62" t="s">
        <v>118</v>
      </c>
      <c r="C113" s="62" t="s">
        <v>665</v>
      </c>
      <c r="D113" s="66" t="s">
        <v>893</v>
      </c>
    </row>
    <row r="114" spans="1:4" x14ac:dyDescent="0.2">
      <c r="A114" s="61" t="s">
        <v>666</v>
      </c>
      <c r="B114" s="62" t="s">
        <v>118</v>
      </c>
      <c r="C114" s="62" t="s">
        <v>665</v>
      </c>
      <c r="D114" s="66" t="s">
        <v>894</v>
      </c>
    </row>
    <row r="115" spans="1:4" x14ac:dyDescent="0.2">
      <c r="A115" s="61" t="s">
        <v>667</v>
      </c>
      <c r="B115" s="62" t="s">
        <v>118</v>
      </c>
      <c r="C115" s="62" t="s">
        <v>712</v>
      </c>
      <c r="D115" s="66" t="s">
        <v>895</v>
      </c>
    </row>
    <row r="116" spans="1:4" x14ac:dyDescent="0.2">
      <c r="A116" s="61" t="s">
        <v>668</v>
      </c>
      <c r="B116" s="62" t="s">
        <v>118</v>
      </c>
      <c r="C116" s="62" t="s">
        <v>712</v>
      </c>
      <c r="D116" s="66" t="s">
        <v>896</v>
      </c>
    </row>
    <row r="117" spans="1:4" x14ac:dyDescent="0.2">
      <c r="A117" s="61" t="s">
        <v>669</v>
      </c>
      <c r="B117" s="62" t="s">
        <v>118</v>
      </c>
      <c r="C117" s="62" t="s">
        <v>897</v>
      </c>
      <c r="D117" s="66" t="s">
        <v>898</v>
      </c>
    </row>
    <row r="118" spans="1:4" x14ac:dyDescent="0.2">
      <c r="A118" s="61" t="s">
        <v>670</v>
      </c>
      <c r="B118" s="62" t="s">
        <v>118</v>
      </c>
      <c r="C118" s="62" t="s">
        <v>897</v>
      </c>
      <c r="D118" s="66" t="s">
        <v>899</v>
      </c>
    </row>
    <row r="119" spans="1:4" x14ac:dyDescent="0.2">
      <c r="A119" s="61" t="s">
        <v>756</v>
      </c>
      <c r="B119" s="62" t="s">
        <v>118</v>
      </c>
      <c r="C119" s="62" t="s">
        <v>757</v>
      </c>
      <c r="D119" s="66" t="s">
        <v>900</v>
      </c>
    </row>
    <row r="120" spans="1:4" x14ac:dyDescent="0.2">
      <c r="A120" s="61" t="s">
        <v>773</v>
      </c>
      <c r="B120" s="62" t="s">
        <v>118</v>
      </c>
      <c r="C120" s="62" t="s">
        <v>757</v>
      </c>
      <c r="D120" s="66" t="s">
        <v>901</v>
      </c>
    </row>
    <row r="121" spans="1:4" x14ac:dyDescent="0.2">
      <c r="A121" s="61" t="s">
        <v>758</v>
      </c>
      <c r="B121" s="62" t="s">
        <v>118</v>
      </c>
      <c r="C121" s="62" t="s">
        <v>759</v>
      </c>
      <c r="D121" s="66" t="s">
        <v>902</v>
      </c>
    </row>
    <row r="122" spans="1:4" x14ac:dyDescent="0.2">
      <c r="A122" s="61" t="s">
        <v>774</v>
      </c>
      <c r="B122" s="62" t="s">
        <v>118</v>
      </c>
      <c r="C122" s="62" t="s">
        <v>759</v>
      </c>
      <c r="D122" s="66" t="s">
        <v>903</v>
      </c>
    </row>
    <row r="123" spans="1:4" x14ac:dyDescent="0.2">
      <c r="A123" s="61" t="s">
        <v>760</v>
      </c>
      <c r="B123" s="62" t="s">
        <v>118</v>
      </c>
      <c r="C123" s="62" t="s">
        <v>761</v>
      </c>
      <c r="D123" s="66" t="s">
        <v>904</v>
      </c>
    </row>
    <row r="124" spans="1:4" x14ac:dyDescent="0.2">
      <c r="A124" s="61" t="s">
        <v>775</v>
      </c>
      <c r="B124" s="62" t="s">
        <v>118</v>
      </c>
      <c r="C124" s="62" t="s">
        <v>761</v>
      </c>
      <c r="D124" s="66" t="s">
        <v>905</v>
      </c>
    </row>
    <row r="125" spans="1:4" x14ac:dyDescent="0.2">
      <c r="A125" s="61" t="s">
        <v>762</v>
      </c>
      <c r="B125" s="62" t="s">
        <v>118</v>
      </c>
      <c r="C125" s="62" t="s">
        <v>763</v>
      </c>
      <c r="D125" s="66" t="s">
        <v>906</v>
      </c>
    </row>
    <row r="126" spans="1:4" x14ac:dyDescent="0.2">
      <c r="A126" s="61" t="s">
        <v>776</v>
      </c>
      <c r="B126" s="62" t="s">
        <v>118</v>
      </c>
      <c r="C126" s="62" t="s">
        <v>763</v>
      </c>
      <c r="D126" s="66" t="s">
        <v>907</v>
      </c>
    </row>
    <row r="127" spans="1:4" x14ac:dyDescent="0.2">
      <c r="A127" s="61" t="s">
        <v>796</v>
      </c>
      <c r="B127" s="62" t="s">
        <v>118</v>
      </c>
      <c r="C127" s="62" t="s">
        <v>797</v>
      </c>
      <c r="D127" s="66" t="s">
        <v>908</v>
      </c>
    </row>
    <row r="128" spans="1:4" x14ac:dyDescent="0.2">
      <c r="A128" s="61" t="s">
        <v>909</v>
      </c>
      <c r="B128" s="62" t="s">
        <v>118</v>
      </c>
      <c r="C128" s="62" t="s">
        <v>797</v>
      </c>
      <c r="D128" s="66" t="s">
        <v>910</v>
      </c>
    </row>
    <row r="129" spans="1:4" x14ac:dyDescent="0.2">
      <c r="A129" s="61" t="s">
        <v>798</v>
      </c>
      <c r="B129" s="62" t="s">
        <v>118</v>
      </c>
      <c r="C129" s="62" t="s">
        <v>911</v>
      </c>
      <c r="D129" s="66" t="s">
        <v>912</v>
      </c>
    </row>
    <row r="130" spans="1:4" x14ac:dyDescent="0.2">
      <c r="A130" s="61" t="s">
        <v>913</v>
      </c>
      <c r="B130" s="62" t="s">
        <v>118</v>
      </c>
      <c r="C130" s="62" t="s">
        <v>911</v>
      </c>
      <c r="D130" s="66" t="s">
        <v>914</v>
      </c>
    </row>
    <row r="131" spans="1:4" x14ac:dyDescent="0.2">
      <c r="A131" s="61" t="s">
        <v>799</v>
      </c>
      <c r="B131" s="62" t="s">
        <v>118</v>
      </c>
      <c r="C131" s="62" t="s">
        <v>800</v>
      </c>
      <c r="D131" s="66" t="s">
        <v>915</v>
      </c>
    </row>
    <row r="132" spans="1:4" x14ac:dyDescent="0.2">
      <c r="A132" s="61" t="s">
        <v>916</v>
      </c>
      <c r="B132" s="62" t="s">
        <v>118</v>
      </c>
      <c r="C132" s="62" t="s">
        <v>800</v>
      </c>
      <c r="D132" s="66" t="s">
        <v>917</v>
      </c>
    </row>
    <row r="133" spans="1:4" x14ac:dyDescent="0.2">
      <c r="A133" s="61" t="s">
        <v>801</v>
      </c>
      <c r="B133" s="62" t="s">
        <v>118</v>
      </c>
      <c r="C133" s="62" t="s">
        <v>802</v>
      </c>
      <c r="D133" s="66" t="s">
        <v>918</v>
      </c>
    </row>
    <row r="134" spans="1:4" x14ac:dyDescent="0.2">
      <c r="A134" s="61" t="s">
        <v>919</v>
      </c>
      <c r="B134" s="62" t="s">
        <v>118</v>
      </c>
      <c r="C134" s="62" t="s">
        <v>802</v>
      </c>
      <c r="D134" s="66" t="s">
        <v>920</v>
      </c>
    </row>
    <row r="135" spans="1:4" x14ac:dyDescent="0.2">
      <c r="A135" s="61" t="s">
        <v>803</v>
      </c>
      <c r="B135" s="62" t="s">
        <v>118</v>
      </c>
      <c r="C135" s="62" t="s">
        <v>804</v>
      </c>
      <c r="D135" s="66" t="s">
        <v>921</v>
      </c>
    </row>
    <row r="136" spans="1:4" x14ac:dyDescent="0.2">
      <c r="A136" s="61" t="s">
        <v>922</v>
      </c>
      <c r="B136" s="62" t="s">
        <v>118</v>
      </c>
      <c r="C136" s="62" t="s">
        <v>804</v>
      </c>
      <c r="D136" s="66" t="s">
        <v>923</v>
      </c>
    </row>
    <row r="137" spans="1:4" x14ac:dyDescent="0.2">
      <c r="A137" s="61" t="s">
        <v>805</v>
      </c>
      <c r="B137" s="62" t="s">
        <v>118</v>
      </c>
      <c r="C137" s="62" t="s">
        <v>806</v>
      </c>
      <c r="D137" s="66" t="s">
        <v>924</v>
      </c>
    </row>
    <row r="138" spans="1:4" x14ac:dyDescent="0.2">
      <c r="A138" s="61" t="s">
        <v>925</v>
      </c>
      <c r="B138" s="62" t="s">
        <v>118</v>
      </c>
      <c r="C138" s="62" t="s">
        <v>806</v>
      </c>
      <c r="D138" s="66" t="s">
        <v>926</v>
      </c>
    </row>
    <row r="139" spans="1:4" x14ac:dyDescent="0.2">
      <c r="A139" s="61" t="s">
        <v>812</v>
      </c>
      <c r="B139" s="62" t="s">
        <v>118</v>
      </c>
      <c r="C139" s="62" t="s">
        <v>813</v>
      </c>
      <c r="D139" s="66" t="s">
        <v>927</v>
      </c>
    </row>
    <row r="140" spans="1:4" x14ac:dyDescent="0.2">
      <c r="A140" s="61" t="s">
        <v>814</v>
      </c>
      <c r="B140" s="62" t="s">
        <v>118</v>
      </c>
      <c r="C140" s="62" t="s">
        <v>815</v>
      </c>
      <c r="D140" s="66" t="s">
        <v>928</v>
      </c>
    </row>
    <row r="141" spans="1:4" x14ac:dyDescent="0.2">
      <c r="A141" s="61" t="s">
        <v>816</v>
      </c>
      <c r="B141" s="62" t="s">
        <v>118</v>
      </c>
      <c r="C141" s="62" t="s">
        <v>817</v>
      </c>
      <c r="D141" s="66" t="s">
        <v>929</v>
      </c>
    </row>
    <row r="142" spans="1:4" x14ac:dyDescent="0.2">
      <c r="A142" s="61" t="s">
        <v>818</v>
      </c>
      <c r="B142" s="62" t="s">
        <v>118</v>
      </c>
      <c r="C142" s="62" t="s">
        <v>819</v>
      </c>
      <c r="D142" s="66" t="s">
        <v>930</v>
      </c>
    </row>
    <row r="143" spans="1:4" x14ac:dyDescent="0.2">
      <c r="A143" s="61" t="s">
        <v>820</v>
      </c>
      <c r="B143" s="62" t="s">
        <v>118</v>
      </c>
      <c r="C143" s="62" t="s">
        <v>821</v>
      </c>
      <c r="D143" s="66" t="s">
        <v>931</v>
      </c>
    </row>
    <row r="144" spans="1:4" x14ac:dyDescent="0.2">
      <c r="A144" s="61" t="s">
        <v>822</v>
      </c>
      <c r="B144" s="62" t="s">
        <v>118</v>
      </c>
      <c r="C144" s="62" t="s">
        <v>823</v>
      </c>
      <c r="D144" s="66" t="s">
        <v>932</v>
      </c>
    </row>
    <row r="145" spans="1:4" x14ac:dyDescent="0.2">
      <c r="A145" s="61" t="s">
        <v>824</v>
      </c>
      <c r="B145" s="62" t="s">
        <v>118</v>
      </c>
      <c r="C145" s="62" t="s">
        <v>825</v>
      </c>
      <c r="D145" s="66" t="s">
        <v>933</v>
      </c>
    </row>
    <row r="146" spans="1:4" x14ac:dyDescent="0.2">
      <c r="A146" s="61" t="s">
        <v>826</v>
      </c>
      <c r="B146" s="62" t="s">
        <v>118</v>
      </c>
      <c r="C146" s="62" t="s">
        <v>827</v>
      </c>
      <c r="D146" s="66" t="s">
        <v>934</v>
      </c>
    </row>
    <row r="147" spans="1:4" x14ac:dyDescent="0.2">
      <c r="A147" s="61" t="s">
        <v>828</v>
      </c>
      <c r="B147" s="62" t="s">
        <v>118</v>
      </c>
      <c r="C147" s="62" t="s">
        <v>829</v>
      </c>
      <c r="D147" s="66" t="s">
        <v>935</v>
      </c>
    </row>
    <row r="148" spans="1:4" x14ac:dyDescent="0.2">
      <c r="A148" s="61" t="s">
        <v>830</v>
      </c>
      <c r="B148" s="62" t="s">
        <v>118</v>
      </c>
      <c r="C148" s="62" t="s">
        <v>831</v>
      </c>
      <c r="D148" s="66" t="s">
        <v>936</v>
      </c>
    </row>
    <row r="149" spans="1:4" x14ac:dyDescent="0.2">
      <c r="A149" s="61" t="s">
        <v>937</v>
      </c>
      <c r="B149" s="62" t="s">
        <v>118</v>
      </c>
      <c r="C149" s="62" t="s">
        <v>938</v>
      </c>
      <c r="D149" s="66" t="s">
        <v>939</v>
      </c>
    </row>
    <row r="150" spans="1:4" x14ac:dyDescent="0.2">
      <c r="A150" s="61" t="s">
        <v>940</v>
      </c>
      <c r="B150" s="62" t="s">
        <v>118</v>
      </c>
      <c r="C150" s="62" t="s">
        <v>941</v>
      </c>
      <c r="D150" s="66" t="s">
        <v>942</v>
      </c>
    </row>
    <row r="151" spans="1:4" x14ac:dyDescent="0.2">
      <c r="A151" s="61" t="s">
        <v>943</v>
      </c>
      <c r="B151" s="62" t="s">
        <v>118</v>
      </c>
      <c r="C151" s="62" t="s">
        <v>944</v>
      </c>
      <c r="D151" s="66" t="s">
        <v>945</v>
      </c>
    </row>
    <row r="152" spans="1:4" x14ac:dyDescent="0.2">
      <c r="A152" s="61" t="s">
        <v>946</v>
      </c>
      <c r="B152" s="62" t="s">
        <v>118</v>
      </c>
      <c r="C152" s="62" t="s">
        <v>947</v>
      </c>
      <c r="D152" s="66" t="s">
        <v>948</v>
      </c>
    </row>
    <row r="153" spans="1:4" x14ac:dyDescent="0.2">
      <c r="A153" s="61" t="s">
        <v>949</v>
      </c>
      <c r="B153" s="62" t="s">
        <v>118</v>
      </c>
      <c r="C153" s="62" t="s">
        <v>950</v>
      </c>
      <c r="D153" s="66" t="s">
        <v>951</v>
      </c>
    </row>
    <row r="154" spans="1:4" x14ac:dyDescent="0.2">
      <c r="A154" s="61" t="s">
        <v>952</v>
      </c>
      <c r="B154" s="62" t="s">
        <v>118</v>
      </c>
      <c r="C154" s="62" t="s">
        <v>953</v>
      </c>
      <c r="D154" s="66" t="s">
        <v>954</v>
      </c>
    </row>
    <row r="155" spans="1:4" x14ac:dyDescent="0.2">
      <c r="A155" s="61" t="s">
        <v>955</v>
      </c>
      <c r="B155" s="62" t="s">
        <v>118</v>
      </c>
      <c r="C155" s="62" t="s">
        <v>956</v>
      </c>
      <c r="D155" s="66" t="s">
        <v>957</v>
      </c>
    </row>
    <row r="156" spans="1:4" x14ac:dyDescent="0.2">
      <c r="A156" s="61" t="s">
        <v>958</v>
      </c>
      <c r="B156" s="62" t="s">
        <v>118</v>
      </c>
      <c r="C156" s="62" t="s">
        <v>959</v>
      </c>
      <c r="D156" s="66" t="s">
        <v>960</v>
      </c>
    </row>
    <row r="157" spans="1:4" x14ac:dyDescent="0.2">
      <c r="A157" s="61" t="s">
        <v>961</v>
      </c>
      <c r="B157" s="62" t="s">
        <v>118</v>
      </c>
      <c r="C157" s="62" t="s">
        <v>962</v>
      </c>
      <c r="D157" s="66" t="s">
        <v>963</v>
      </c>
    </row>
    <row r="158" spans="1:4" x14ac:dyDescent="0.2">
      <c r="A158" s="61" t="s">
        <v>964</v>
      </c>
      <c r="B158" s="62" t="s">
        <v>118</v>
      </c>
      <c r="C158" s="62" t="s">
        <v>965</v>
      </c>
      <c r="D158" s="66" t="s">
        <v>966</v>
      </c>
    </row>
    <row r="159" spans="1:4" x14ac:dyDescent="0.2">
      <c r="A159" s="61" t="s">
        <v>967</v>
      </c>
      <c r="B159" s="62" t="s">
        <v>118</v>
      </c>
      <c r="C159" s="62" t="s">
        <v>968</v>
      </c>
      <c r="D159" s="66" t="s">
        <v>969</v>
      </c>
    </row>
    <row r="160" spans="1:4" x14ac:dyDescent="0.2">
      <c r="A160" s="61" t="s">
        <v>713</v>
      </c>
      <c r="B160" s="62" t="s">
        <v>118</v>
      </c>
      <c r="C160" s="62" t="s">
        <v>970</v>
      </c>
      <c r="D160" s="66" t="s">
        <v>970</v>
      </c>
    </row>
    <row r="161" spans="1:4" x14ac:dyDescent="0.2">
      <c r="A161" s="61" t="s">
        <v>738</v>
      </c>
      <c r="B161" s="62" t="s">
        <v>118</v>
      </c>
      <c r="C161" s="62" t="s">
        <v>970</v>
      </c>
      <c r="D161" s="66" t="s">
        <v>971</v>
      </c>
    </row>
    <row r="162" spans="1:4" x14ac:dyDescent="0.2">
      <c r="A162" s="61" t="s">
        <v>739</v>
      </c>
      <c r="B162" s="62" t="s">
        <v>118</v>
      </c>
      <c r="C162" s="62" t="s">
        <v>970</v>
      </c>
      <c r="D162" s="66" t="s">
        <v>740</v>
      </c>
    </row>
    <row r="163" spans="1:4" x14ac:dyDescent="0.2">
      <c r="A163" s="61" t="s">
        <v>714</v>
      </c>
      <c r="B163" s="62" t="s">
        <v>118</v>
      </c>
      <c r="C163" s="62" t="s">
        <v>715</v>
      </c>
      <c r="D163" s="66" t="s">
        <v>715</v>
      </c>
    </row>
    <row r="164" spans="1:4" x14ac:dyDescent="0.2">
      <c r="A164" s="61" t="s">
        <v>143</v>
      </c>
      <c r="B164" s="62" t="s">
        <v>716</v>
      </c>
      <c r="C164" s="62" t="s">
        <v>880</v>
      </c>
      <c r="D164" s="66" t="s">
        <v>880</v>
      </c>
    </row>
    <row r="165" spans="1:4" x14ac:dyDescent="0.2">
      <c r="A165" s="61" t="s">
        <v>144</v>
      </c>
      <c r="B165" s="62" t="s">
        <v>716</v>
      </c>
      <c r="C165" s="62" t="s">
        <v>880</v>
      </c>
      <c r="D165" s="66" t="s">
        <v>635</v>
      </c>
    </row>
    <row r="166" spans="1:4" x14ac:dyDescent="0.2">
      <c r="A166" s="61" t="s">
        <v>145</v>
      </c>
      <c r="B166" s="62" t="s">
        <v>716</v>
      </c>
      <c r="C166" s="62" t="s">
        <v>555</v>
      </c>
      <c r="D166" s="66" t="s">
        <v>555</v>
      </c>
    </row>
    <row r="167" spans="1:4" x14ac:dyDescent="0.2">
      <c r="A167" s="61" t="s">
        <v>146</v>
      </c>
      <c r="B167" s="62" t="s">
        <v>716</v>
      </c>
      <c r="C167" s="62" t="s">
        <v>147</v>
      </c>
      <c r="D167" s="66" t="s">
        <v>147</v>
      </c>
    </row>
    <row r="168" spans="1:4" x14ac:dyDescent="0.2">
      <c r="A168" s="61" t="s">
        <v>148</v>
      </c>
      <c r="B168" s="62" t="s">
        <v>716</v>
      </c>
      <c r="C168" s="62" t="s">
        <v>149</v>
      </c>
      <c r="D168" s="66" t="s">
        <v>149</v>
      </c>
    </row>
    <row r="169" spans="1:4" x14ac:dyDescent="0.2">
      <c r="A169" s="61" t="s">
        <v>150</v>
      </c>
      <c r="B169" s="62" t="s">
        <v>716</v>
      </c>
      <c r="C169" s="62" t="s">
        <v>149</v>
      </c>
      <c r="D169" s="66" t="s">
        <v>151</v>
      </c>
    </row>
    <row r="170" spans="1:4" x14ac:dyDescent="0.2">
      <c r="A170" s="61" t="s">
        <v>617</v>
      </c>
      <c r="B170" s="62" t="s">
        <v>716</v>
      </c>
      <c r="C170" s="62" t="s">
        <v>618</v>
      </c>
      <c r="D170" s="66" t="s">
        <v>618</v>
      </c>
    </row>
    <row r="171" spans="1:4" x14ac:dyDescent="0.2">
      <c r="A171" s="61" t="s">
        <v>152</v>
      </c>
      <c r="B171" s="62" t="s">
        <v>716</v>
      </c>
      <c r="C171" s="62" t="s">
        <v>153</v>
      </c>
      <c r="D171" s="66" t="s">
        <v>153</v>
      </c>
    </row>
    <row r="172" spans="1:4" x14ac:dyDescent="0.2">
      <c r="A172" s="61" t="s">
        <v>154</v>
      </c>
      <c r="B172" s="62" t="s">
        <v>716</v>
      </c>
      <c r="C172" s="62" t="s">
        <v>153</v>
      </c>
      <c r="D172" s="66" t="s">
        <v>155</v>
      </c>
    </row>
    <row r="173" spans="1:4" x14ac:dyDescent="0.2">
      <c r="A173" s="61" t="s">
        <v>156</v>
      </c>
      <c r="B173" s="62" t="s">
        <v>716</v>
      </c>
      <c r="C173" s="62" t="s">
        <v>157</v>
      </c>
      <c r="D173" s="66" t="s">
        <v>157</v>
      </c>
    </row>
    <row r="174" spans="1:4" x14ac:dyDescent="0.2">
      <c r="A174" s="61" t="s">
        <v>856</v>
      </c>
      <c r="B174" s="62" t="s">
        <v>716</v>
      </c>
      <c r="C174" s="62" t="s">
        <v>857</v>
      </c>
      <c r="D174" s="66" t="s">
        <v>857</v>
      </c>
    </row>
    <row r="175" spans="1:4" x14ac:dyDescent="0.2">
      <c r="A175" s="61" t="s">
        <v>972</v>
      </c>
      <c r="B175" s="62" t="s">
        <v>716</v>
      </c>
      <c r="C175" s="62" t="s">
        <v>857</v>
      </c>
      <c r="D175" s="66" t="s">
        <v>973</v>
      </c>
    </row>
    <row r="176" spans="1:4" x14ac:dyDescent="0.2">
      <c r="A176" s="61" t="s">
        <v>158</v>
      </c>
      <c r="B176" s="62" t="s">
        <v>159</v>
      </c>
      <c r="C176" s="62" t="s">
        <v>160</v>
      </c>
      <c r="D176" s="66" t="s">
        <v>160</v>
      </c>
    </row>
    <row r="177" spans="1:4" x14ac:dyDescent="0.2">
      <c r="A177" s="61" t="s">
        <v>161</v>
      </c>
      <c r="B177" s="62" t="s">
        <v>159</v>
      </c>
      <c r="C177" s="62" t="s">
        <v>575</v>
      </c>
      <c r="D177" s="66" t="s">
        <v>575</v>
      </c>
    </row>
    <row r="178" spans="1:4" x14ac:dyDescent="0.2">
      <c r="A178" s="61" t="s">
        <v>162</v>
      </c>
      <c r="B178" s="62" t="s">
        <v>159</v>
      </c>
      <c r="C178" s="62" t="s">
        <v>576</v>
      </c>
      <c r="D178" s="66" t="s">
        <v>576</v>
      </c>
    </row>
    <row r="179" spans="1:4" x14ac:dyDescent="0.2">
      <c r="A179" s="61" t="s">
        <v>163</v>
      </c>
      <c r="B179" s="62" t="s">
        <v>159</v>
      </c>
      <c r="C179" s="62" t="s">
        <v>164</v>
      </c>
      <c r="D179" s="66" t="s">
        <v>164</v>
      </c>
    </row>
    <row r="180" spans="1:4" x14ac:dyDescent="0.2">
      <c r="A180" s="61" t="s">
        <v>165</v>
      </c>
      <c r="B180" s="62" t="s">
        <v>159</v>
      </c>
      <c r="C180" s="62" t="s">
        <v>717</v>
      </c>
      <c r="D180" s="66" t="s">
        <v>717</v>
      </c>
    </row>
    <row r="181" spans="1:4" x14ac:dyDescent="0.2">
      <c r="A181" s="61" t="s">
        <v>166</v>
      </c>
      <c r="B181" s="62" t="s">
        <v>159</v>
      </c>
      <c r="C181" s="62" t="s">
        <v>167</v>
      </c>
      <c r="D181" s="66" t="s">
        <v>167</v>
      </c>
    </row>
    <row r="182" spans="1:4" x14ac:dyDescent="0.2">
      <c r="A182" s="61" t="s">
        <v>168</v>
      </c>
      <c r="B182" s="62" t="s">
        <v>159</v>
      </c>
      <c r="C182" s="62" t="s">
        <v>169</v>
      </c>
      <c r="D182" s="66" t="s">
        <v>169</v>
      </c>
    </row>
    <row r="183" spans="1:4" x14ac:dyDescent="0.2">
      <c r="A183" s="61" t="s">
        <v>974</v>
      </c>
      <c r="B183" s="62" t="s">
        <v>159</v>
      </c>
      <c r="C183" s="62" t="s">
        <v>169</v>
      </c>
      <c r="D183" s="66" t="s">
        <v>975</v>
      </c>
    </row>
    <row r="184" spans="1:4" x14ac:dyDescent="0.2">
      <c r="A184" s="61" t="s">
        <v>170</v>
      </c>
      <c r="B184" s="62" t="s">
        <v>159</v>
      </c>
      <c r="C184" s="62" t="s">
        <v>976</v>
      </c>
      <c r="D184" s="66" t="s">
        <v>976</v>
      </c>
    </row>
    <row r="185" spans="1:4" x14ac:dyDescent="0.2">
      <c r="A185" s="61" t="s">
        <v>173</v>
      </c>
      <c r="B185" s="62" t="s">
        <v>159</v>
      </c>
      <c r="C185" s="62" t="s">
        <v>174</v>
      </c>
      <c r="D185" s="66" t="s">
        <v>174</v>
      </c>
    </row>
    <row r="186" spans="1:4" x14ac:dyDescent="0.2">
      <c r="A186" s="61" t="s">
        <v>175</v>
      </c>
      <c r="B186" s="62" t="s">
        <v>159</v>
      </c>
      <c r="C186" s="62" t="s">
        <v>176</v>
      </c>
      <c r="D186" s="66" t="s">
        <v>176</v>
      </c>
    </row>
    <row r="187" spans="1:4" x14ac:dyDescent="0.2">
      <c r="A187" s="61" t="s">
        <v>177</v>
      </c>
      <c r="B187" s="62" t="s">
        <v>159</v>
      </c>
      <c r="C187" s="62" t="s">
        <v>178</v>
      </c>
      <c r="D187" s="66" t="s">
        <v>178</v>
      </c>
    </row>
    <row r="188" spans="1:4" x14ac:dyDescent="0.2">
      <c r="A188" s="61" t="s">
        <v>179</v>
      </c>
      <c r="B188" s="62" t="s">
        <v>159</v>
      </c>
      <c r="C188" s="62" t="s">
        <v>180</v>
      </c>
      <c r="D188" s="66" t="s">
        <v>180</v>
      </c>
    </row>
    <row r="189" spans="1:4" x14ac:dyDescent="0.2">
      <c r="A189" s="61" t="s">
        <v>181</v>
      </c>
      <c r="B189" s="62" t="s">
        <v>159</v>
      </c>
      <c r="C189" s="62" t="s">
        <v>977</v>
      </c>
      <c r="D189" s="66" t="s">
        <v>977</v>
      </c>
    </row>
    <row r="190" spans="1:4" x14ac:dyDescent="0.2">
      <c r="A190" s="61" t="s">
        <v>182</v>
      </c>
      <c r="B190" s="62" t="s">
        <v>159</v>
      </c>
      <c r="C190" s="62" t="s">
        <v>183</v>
      </c>
      <c r="D190" s="66" t="s">
        <v>183</v>
      </c>
    </row>
    <row r="191" spans="1:4" x14ac:dyDescent="0.2">
      <c r="A191" s="61" t="s">
        <v>184</v>
      </c>
      <c r="B191" s="62" t="s">
        <v>159</v>
      </c>
      <c r="C191" s="62" t="s">
        <v>185</v>
      </c>
      <c r="D191" s="66" t="s">
        <v>185</v>
      </c>
    </row>
    <row r="192" spans="1:4" x14ac:dyDescent="0.2">
      <c r="A192" s="61" t="s">
        <v>777</v>
      </c>
      <c r="B192" s="62" t="s">
        <v>159</v>
      </c>
      <c r="C192" s="62" t="s">
        <v>185</v>
      </c>
      <c r="D192" s="66" t="s">
        <v>978</v>
      </c>
    </row>
    <row r="193" spans="1:4" x14ac:dyDescent="0.2">
      <c r="A193" s="61" t="s">
        <v>186</v>
      </c>
      <c r="B193" s="62" t="s">
        <v>159</v>
      </c>
      <c r="C193" s="62" t="s">
        <v>187</v>
      </c>
      <c r="D193" s="66" t="s">
        <v>187</v>
      </c>
    </row>
    <row r="194" spans="1:4" x14ac:dyDescent="0.2">
      <c r="A194" s="61" t="s">
        <v>25</v>
      </c>
      <c r="B194" s="62" t="s">
        <v>188</v>
      </c>
      <c r="C194" s="62" t="s">
        <v>880</v>
      </c>
      <c r="D194" s="66" t="s">
        <v>880</v>
      </c>
    </row>
    <row r="195" spans="1:4" x14ac:dyDescent="0.2">
      <c r="A195" s="61" t="s">
        <v>189</v>
      </c>
      <c r="B195" s="62" t="s">
        <v>188</v>
      </c>
      <c r="C195" s="62" t="s">
        <v>432</v>
      </c>
      <c r="D195" s="66" t="s">
        <v>190</v>
      </c>
    </row>
    <row r="196" spans="1:4" x14ac:dyDescent="0.2">
      <c r="A196" s="61" t="s">
        <v>191</v>
      </c>
      <c r="B196" s="62" t="s">
        <v>188</v>
      </c>
      <c r="C196" s="62" t="s">
        <v>432</v>
      </c>
      <c r="D196" s="66" t="s">
        <v>192</v>
      </c>
    </row>
    <row r="197" spans="1:4" x14ac:dyDescent="0.2">
      <c r="A197" s="61" t="s">
        <v>193</v>
      </c>
      <c r="B197" s="62" t="s">
        <v>188</v>
      </c>
      <c r="C197" s="62" t="s">
        <v>432</v>
      </c>
      <c r="D197" s="66" t="s">
        <v>194</v>
      </c>
    </row>
    <row r="198" spans="1:4" x14ac:dyDescent="0.2">
      <c r="A198" s="61" t="s">
        <v>23</v>
      </c>
      <c r="B198" s="62" t="s">
        <v>188</v>
      </c>
      <c r="C198" s="62" t="s">
        <v>432</v>
      </c>
      <c r="D198" s="66" t="s">
        <v>195</v>
      </c>
    </row>
    <row r="199" spans="1:4" x14ac:dyDescent="0.2">
      <c r="A199" s="61" t="s">
        <v>24</v>
      </c>
      <c r="B199" s="62" t="s">
        <v>188</v>
      </c>
      <c r="C199" s="62" t="s">
        <v>432</v>
      </c>
      <c r="D199" s="66" t="s">
        <v>196</v>
      </c>
    </row>
    <row r="200" spans="1:4" x14ac:dyDescent="0.2">
      <c r="A200" s="61" t="s">
        <v>979</v>
      </c>
      <c r="B200" s="62" t="s">
        <v>188</v>
      </c>
      <c r="C200" s="62" t="s">
        <v>432</v>
      </c>
      <c r="D200" s="66" t="s">
        <v>432</v>
      </c>
    </row>
    <row r="201" spans="1:4" x14ac:dyDescent="0.2">
      <c r="A201" s="61" t="s">
        <v>980</v>
      </c>
      <c r="B201" s="62" t="s">
        <v>188</v>
      </c>
      <c r="C201" s="62" t="s">
        <v>432</v>
      </c>
      <c r="D201" s="66" t="s">
        <v>981</v>
      </c>
    </row>
    <row r="202" spans="1:4" x14ac:dyDescent="0.2">
      <c r="A202" s="61" t="s">
        <v>197</v>
      </c>
      <c r="B202" s="62" t="s">
        <v>188</v>
      </c>
      <c r="C202" s="62" t="s">
        <v>432</v>
      </c>
      <c r="D202" s="66" t="s">
        <v>198</v>
      </c>
    </row>
    <row r="203" spans="1:4" x14ac:dyDescent="0.2">
      <c r="A203" s="61" t="s">
        <v>199</v>
      </c>
      <c r="B203" s="62" t="s">
        <v>188</v>
      </c>
      <c r="C203" s="62" t="s">
        <v>432</v>
      </c>
      <c r="D203" s="66" t="s">
        <v>982</v>
      </c>
    </row>
    <row r="204" spans="1:4" x14ac:dyDescent="0.2">
      <c r="A204" s="61" t="s">
        <v>983</v>
      </c>
      <c r="B204" s="62" t="s">
        <v>188</v>
      </c>
      <c r="C204" s="62" t="s">
        <v>432</v>
      </c>
      <c r="D204" s="66" t="s">
        <v>433</v>
      </c>
    </row>
    <row r="205" spans="1:4" x14ac:dyDescent="0.2">
      <c r="A205" s="61" t="s">
        <v>984</v>
      </c>
      <c r="B205" s="62" t="s">
        <v>188</v>
      </c>
      <c r="C205" s="62" t="s">
        <v>432</v>
      </c>
      <c r="D205" s="66" t="s">
        <v>985</v>
      </c>
    </row>
    <row r="206" spans="1:4" x14ac:dyDescent="0.2">
      <c r="A206" s="61" t="s">
        <v>986</v>
      </c>
      <c r="B206" s="62" t="s">
        <v>188</v>
      </c>
      <c r="C206" s="62" t="s">
        <v>432</v>
      </c>
      <c r="D206" s="66" t="s">
        <v>987</v>
      </c>
    </row>
    <row r="207" spans="1:4" x14ac:dyDescent="0.2">
      <c r="A207" s="61" t="s">
        <v>988</v>
      </c>
      <c r="B207" s="62" t="s">
        <v>188</v>
      </c>
      <c r="C207" s="62" t="s">
        <v>432</v>
      </c>
      <c r="D207" s="66" t="s">
        <v>989</v>
      </c>
    </row>
    <row r="208" spans="1:4" x14ac:dyDescent="0.2">
      <c r="A208" s="61" t="s">
        <v>990</v>
      </c>
      <c r="B208" s="62" t="s">
        <v>188</v>
      </c>
      <c r="C208" s="62" t="s">
        <v>432</v>
      </c>
      <c r="D208" s="66" t="s">
        <v>991</v>
      </c>
    </row>
    <row r="209" spans="1:4" x14ac:dyDescent="0.2">
      <c r="A209" s="61" t="s">
        <v>992</v>
      </c>
      <c r="B209" s="62" t="s">
        <v>188</v>
      </c>
      <c r="C209" s="62" t="s">
        <v>432</v>
      </c>
      <c r="D209" s="66" t="s">
        <v>993</v>
      </c>
    </row>
    <row r="210" spans="1:4" x14ac:dyDescent="0.2">
      <c r="A210" s="61" t="s">
        <v>718</v>
      </c>
      <c r="B210" s="62" t="s">
        <v>188</v>
      </c>
      <c r="C210" s="62" t="s">
        <v>719</v>
      </c>
      <c r="D210" s="66" t="s">
        <v>719</v>
      </c>
    </row>
    <row r="211" spans="1:4" x14ac:dyDescent="0.2">
      <c r="A211" s="61" t="s">
        <v>200</v>
      </c>
      <c r="B211" s="62" t="s">
        <v>188</v>
      </c>
      <c r="C211" s="62" t="s">
        <v>201</v>
      </c>
      <c r="D211" s="66" t="s">
        <v>201</v>
      </c>
    </row>
    <row r="212" spans="1:4" x14ac:dyDescent="0.2">
      <c r="A212" s="61" t="s">
        <v>994</v>
      </c>
      <c r="B212" s="62" t="s">
        <v>188</v>
      </c>
      <c r="C212" s="62" t="s">
        <v>201</v>
      </c>
      <c r="D212" s="66" t="s">
        <v>995</v>
      </c>
    </row>
    <row r="213" spans="1:4" x14ac:dyDescent="0.2">
      <c r="A213" s="61" t="s">
        <v>22</v>
      </c>
      <c r="B213" s="62" t="s">
        <v>188</v>
      </c>
      <c r="C213" s="62" t="s">
        <v>202</v>
      </c>
      <c r="D213" s="66" t="s">
        <v>202</v>
      </c>
    </row>
    <row r="214" spans="1:4" x14ac:dyDescent="0.2">
      <c r="A214" s="61" t="s">
        <v>16</v>
      </c>
      <c r="B214" s="62" t="s">
        <v>188</v>
      </c>
      <c r="C214" s="62" t="s">
        <v>203</v>
      </c>
      <c r="D214" s="66" t="s">
        <v>203</v>
      </c>
    </row>
    <row r="215" spans="1:4" x14ac:dyDescent="0.2">
      <c r="A215" s="61" t="s">
        <v>204</v>
      </c>
      <c r="B215" s="62" t="s">
        <v>205</v>
      </c>
      <c r="C215" s="62" t="s">
        <v>206</v>
      </c>
      <c r="D215" s="66" t="s">
        <v>206</v>
      </c>
    </row>
    <row r="216" spans="1:4" x14ac:dyDescent="0.2">
      <c r="A216" s="61" t="s">
        <v>207</v>
      </c>
      <c r="B216" s="62" t="s">
        <v>205</v>
      </c>
      <c r="C216" s="62" t="s">
        <v>206</v>
      </c>
      <c r="D216" s="66" t="s">
        <v>208</v>
      </c>
    </row>
    <row r="217" spans="1:4" x14ac:dyDescent="0.2">
      <c r="A217" s="61" t="s">
        <v>209</v>
      </c>
      <c r="B217" s="62" t="s">
        <v>205</v>
      </c>
      <c r="C217" s="62" t="s">
        <v>210</v>
      </c>
      <c r="D217" s="66" t="s">
        <v>210</v>
      </c>
    </row>
    <row r="218" spans="1:4" x14ac:dyDescent="0.2">
      <c r="A218" s="61" t="s">
        <v>211</v>
      </c>
      <c r="B218" s="62" t="s">
        <v>205</v>
      </c>
      <c r="C218" s="62" t="s">
        <v>442</v>
      </c>
      <c r="D218" s="66" t="s">
        <v>442</v>
      </c>
    </row>
    <row r="219" spans="1:4" x14ac:dyDescent="0.2">
      <c r="A219" s="61" t="s">
        <v>212</v>
      </c>
      <c r="B219" s="62" t="s">
        <v>205</v>
      </c>
      <c r="C219" s="62" t="s">
        <v>213</v>
      </c>
      <c r="D219" s="66" t="s">
        <v>213</v>
      </c>
    </row>
    <row r="220" spans="1:4" x14ac:dyDescent="0.2">
      <c r="A220" s="61" t="s">
        <v>214</v>
      </c>
      <c r="B220" s="62" t="s">
        <v>205</v>
      </c>
      <c r="C220" s="62" t="s">
        <v>213</v>
      </c>
      <c r="D220" s="66" t="s">
        <v>215</v>
      </c>
    </row>
    <row r="221" spans="1:4" x14ac:dyDescent="0.2">
      <c r="A221" s="61" t="s">
        <v>216</v>
      </c>
      <c r="B221" s="62" t="s">
        <v>205</v>
      </c>
      <c r="C221" s="62" t="s">
        <v>213</v>
      </c>
      <c r="D221" s="66" t="s">
        <v>217</v>
      </c>
    </row>
    <row r="222" spans="1:4" x14ac:dyDescent="0.2">
      <c r="A222" s="61" t="s">
        <v>218</v>
      </c>
      <c r="B222" s="62" t="s">
        <v>205</v>
      </c>
      <c r="C222" s="62" t="s">
        <v>213</v>
      </c>
      <c r="D222" s="66" t="s">
        <v>219</v>
      </c>
    </row>
    <row r="223" spans="1:4" x14ac:dyDescent="0.2">
      <c r="A223" s="61" t="s">
        <v>220</v>
      </c>
      <c r="B223" s="62" t="s">
        <v>205</v>
      </c>
      <c r="C223" s="62" t="s">
        <v>213</v>
      </c>
      <c r="D223" s="66" t="s">
        <v>221</v>
      </c>
    </row>
    <row r="224" spans="1:4" x14ac:dyDescent="0.2">
      <c r="A224" s="61" t="s">
        <v>222</v>
      </c>
      <c r="B224" s="62" t="s">
        <v>205</v>
      </c>
      <c r="C224" s="62" t="s">
        <v>213</v>
      </c>
      <c r="D224" s="66" t="s">
        <v>223</v>
      </c>
    </row>
    <row r="225" spans="1:4" x14ac:dyDescent="0.2">
      <c r="A225" s="61" t="s">
        <v>546</v>
      </c>
      <c r="B225" s="62" t="s">
        <v>205</v>
      </c>
      <c r="C225" s="62" t="s">
        <v>213</v>
      </c>
      <c r="D225" s="66" t="s">
        <v>547</v>
      </c>
    </row>
    <row r="226" spans="1:4" x14ac:dyDescent="0.2">
      <c r="A226" s="61" t="s">
        <v>224</v>
      </c>
      <c r="B226" s="62" t="s">
        <v>205</v>
      </c>
      <c r="C226" s="62" t="s">
        <v>225</v>
      </c>
      <c r="D226" s="66" t="s">
        <v>225</v>
      </c>
    </row>
    <row r="227" spans="1:4" x14ac:dyDescent="0.2">
      <c r="A227" s="61" t="s">
        <v>226</v>
      </c>
      <c r="B227" s="62" t="s">
        <v>205</v>
      </c>
      <c r="C227" s="62" t="s">
        <v>225</v>
      </c>
      <c r="D227" s="66" t="s">
        <v>227</v>
      </c>
    </row>
    <row r="228" spans="1:4" x14ac:dyDescent="0.2">
      <c r="A228" s="61" t="s">
        <v>228</v>
      </c>
      <c r="B228" s="62" t="s">
        <v>205</v>
      </c>
      <c r="C228" s="62" t="s">
        <v>225</v>
      </c>
      <c r="D228" s="66" t="s">
        <v>229</v>
      </c>
    </row>
    <row r="229" spans="1:4" x14ac:dyDescent="0.2">
      <c r="A229" s="61" t="s">
        <v>230</v>
      </c>
      <c r="B229" s="62" t="s">
        <v>205</v>
      </c>
      <c r="C229" s="62" t="s">
        <v>225</v>
      </c>
      <c r="D229" s="66" t="s">
        <v>231</v>
      </c>
    </row>
    <row r="230" spans="1:4" x14ac:dyDescent="0.2">
      <c r="A230" s="61" t="s">
        <v>232</v>
      </c>
      <c r="B230" s="62" t="s">
        <v>205</v>
      </c>
      <c r="C230" s="62" t="s">
        <v>225</v>
      </c>
      <c r="D230" s="66" t="s">
        <v>233</v>
      </c>
    </row>
    <row r="231" spans="1:4" x14ac:dyDescent="0.2">
      <c r="A231" s="61" t="s">
        <v>1080</v>
      </c>
      <c r="B231" s="62" t="s">
        <v>205</v>
      </c>
      <c r="C231" s="62" t="s">
        <v>225</v>
      </c>
      <c r="D231" s="66" t="s">
        <v>1081</v>
      </c>
    </row>
    <row r="232" spans="1:4" x14ac:dyDescent="0.2">
      <c r="A232" s="61" t="s">
        <v>234</v>
      </c>
      <c r="B232" s="62" t="s">
        <v>205</v>
      </c>
      <c r="C232" s="62" t="s">
        <v>235</v>
      </c>
      <c r="D232" s="66" t="s">
        <v>235</v>
      </c>
    </row>
    <row r="233" spans="1:4" x14ac:dyDescent="0.2">
      <c r="A233" s="61" t="s">
        <v>236</v>
      </c>
      <c r="B233" s="62" t="s">
        <v>237</v>
      </c>
      <c r="C233" s="62" t="s">
        <v>238</v>
      </c>
      <c r="D233" s="66" t="s">
        <v>238</v>
      </c>
    </row>
    <row r="234" spans="1:4" x14ac:dyDescent="0.2">
      <c r="A234" s="61" t="s">
        <v>577</v>
      </c>
      <c r="B234" s="62" t="s">
        <v>237</v>
      </c>
      <c r="C234" s="62" t="s">
        <v>238</v>
      </c>
      <c r="D234" s="66" t="s">
        <v>578</v>
      </c>
    </row>
    <row r="235" spans="1:4" x14ac:dyDescent="0.2">
      <c r="A235" s="61" t="s">
        <v>579</v>
      </c>
      <c r="B235" s="62" t="s">
        <v>237</v>
      </c>
      <c r="C235" s="62" t="s">
        <v>238</v>
      </c>
      <c r="D235" s="66" t="s">
        <v>580</v>
      </c>
    </row>
    <row r="236" spans="1:4" x14ac:dyDescent="0.2">
      <c r="A236" s="61" t="s">
        <v>581</v>
      </c>
      <c r="B236" s="62" t="s">
        <v>237</v>
      </c>
      <c r="C236" s="62" t="s">
        <v>238</v>
      </c>
      <c r="D236" s="66" t="s">
        <v>582</v>
      </c>
    </row>
    <row r="237" spans="1:4" x14ac:dyDescent="0.2">
      <c r="A237" s="61" t="s">
        <v>239</v>
      </c>
      <c r="B237" s="62" t="s">
        <v>996</v>
      </c>
      <c r="C237" s="62" t="s">
        <v>240</v>
      </c>
      <c r="D237" s="66" t="s">
        <v>240</v>
      </c>
    </row>
    <row r="238" spans="1:4" x14ac:dyDescent="0.2">
      <c r="A238" s="61" t="s">
        <v>241</v>
      </c>
      <c r="B238" s="62" t="s">
        <v>996</v>
      </c>
      <c r="C238" s="62" t="s">
        <v>240</v>
      </c>
      <c r="D238" s="66" t="s">
        <v>242</v>
      </c>
    </row>
    <row r="239" spans="1:4" x14ac:dyDescent="0.2">
      <c r="A239" s="61" t="s">
        <v>243</v>
      </c>
      <c r="B239" s="62" t="s">
        <v>996</v>
      </c>
      <c r="C239" s="62" t="s">
        <v>244</v>
      </c>
      <c r="D239" s="66" t="s">
        <v>244</v>
      </c>
    </row>
    <row r="240" spans="1:4" x14ac:dyDescent="0.2">
      <c r="A240" s="61" t="s">
        <v>245</v>
      </c>
      <c r="B240" s="62" t="s">
        <v>996</v>
      </c>
      <c r="C240" s="62" t="s">
        <v>583</v>
      </c>
      <c r="D240" s="66" t="s">
        <v>583</v>
      </c>
    </row>
    <row r="241" spans="1:4" x14ac:dyDescent="0.2">
      <c r="A241" s="61" t="s">
        <v>246</v>
      </c>
      <c r="B241" s="62" t="s">
        <v>996</v>
      </c>
      <c r="C241" s="62" t="s">
        <v>247</v>
      </c>
      <c r="D241" s="66" t="s">
        <v>247</v>
      </c>
    </row>
    <row r="242" spans="1:4" x14ac:dyDescent="0.2">
      <c r="A242" s="61" t="s">
        <v>248</v>
      </c>
      <c r="B242" s="62" t="s">
        <v>996</v>
      </c>
      <c r="C242" s="62" t="s">
        <v>249</v>
      </c>
      <c r="D242" s="66" t="s">
        <v>249</v>
      </c>
    </row>
    <row r="243" spans="1:4" x14ac:dyDescent="0.2">
      <c r="A243" s="61" t="s">
        <v>997</v>
      </c>
      <c r="B243" s="62" t="s">
        <v>996</v>
      </c>
      <c r="C243" s="62" t="s">
        <v>249</v>
      </c>
      <c r="D243" s="62" t="s">
        <v>998</v>
      </c>
    </row>
    <row r="244" spans="1:4" x14ac:dyDescent="0.2">
      <c r="A244" s="61" t="s">
        <v>250</v>
      </c>
      <c r="B244" s="62" t="s">
        <v>996</v>
      </c>
      <c r="C244" s="62" t="s">
        <v>251</v>
      </c>
      <c r="D244" s="62" t="s">
        <v>251</v>
      </c>
    </row>
    <row r="245" spans="1:4" x14ac:dyDescent="0.2">
      <c r="A245" s="61" t="s">
        <v>252</v>
      </c>
      <c r="B245" s="62" t="s">
        <v>996</v>
      </c>
      <c r="C245" s="62" t="s">
        <v>253</v>
      </c>
      <c r="D245" s="66" t="s">
        <v>253</v>
      </c>
    </row>
    <row r="246" spans="1:4" x14ac:dyDescent="0.2">
      <c r="A246" s="61" t="s">
        <v>254</v>
      </c>
      <c r="B246" s="62" t="s">
        <v>996</v>
      </c>
      <c r="C246" s="62" t="s">
        <v>584</v>
      </c>
      <c r="D246" s="66" t="s">
        <v>584</v>
      </c>
    </row>
    <row r="247" spans="1:4" x14ac:dyDescent="0.2">
      <c r="A247" s="61" t="s">
        <v>255</v>
      </c>
      <c r="B247" s="62" t="s">
        <v>996</v>
      </c>
      <c r="C247" s="62" t="s">
        <v>256</v>
      </c>
      <c r="D247" s="66" t="s">
        <v>256</v>
      </c>
    </row>
    <row r="248" spans="1:4" x14ac:dyDescent="0.2">
      <c r="A248" s="61" t="s">
        <v>1076</v>
      </c>
      <c r="B248" s="62" t="s">
        <v>996</v>
      </c>
      <c r="C248" s="62" t="s">
        <v>1079</v>
      </c>
      <c r="D248" s="66" t="s">
        <v>1079</v>
      </c>
    </row>
    <row r="249" spans="1:4" x14ac:dyDescent="0.2">
      <c r="A249" s="61" t="s">
        <v>257</v>
      </c>
      <c r="B249" s="62" t="s">
        <v>996</v>
      </c>
      <c r="C249" s="62" t="s">
        <v>585</v>
      </c>
      <c r="D249" s="66" t="s">
        <v>585</v>
      </c>
    </row>
    <row r="250" spans="1:4" x14ac:dyDescent="0.2">
      <c r="A250" s="61" t="s">
        <v>258</v>
      </c>
      <c r="B250" s="62" t="s">
        <v>996</v>
      </c>
      <c r="C250" s="62" t="s">
        <v>585</v>
      </c>
      <c r="D250" s="66" t="s">
        <v>259</v>
      </c>
    </row>
    <row r="251" spans="1:4" x14ac:dyDescent="0.2">
      <c r="A251" s="61" t="s">
        <v>260</v>
      </c>
      <c r="B251" s="62" t="s">
        <v>996</v>
      </c>
      <c r="C251" s="62" t="s">
        <v>261</v>
      </c>
      <c r="D251" s="66" t="s">
        <v>261</v>
      </c>
    </row>
    <row r="252" spans="1:4" x14ac:dyDescent="0.2">
      <c r="A252" s="61" t="s">
        <v>262</v>
      </c>
      <c r="B252" s="62" t="s">
        <v>263</v>
      </c>
      <c r="C252" s="62" t="s">
        <v>264</v>
      </c>
      <c r="D252" s="62" t="s">
        <v>264</v>
      </c>
    </row>
    <row r="253" spans="1:4" x14ac:dyDescent="0.2">
      <c r="A253" s="61" t="s">
        <v>265</v>
      </c>
      <c r="B253" s="62" t="s">
        <v>263</v>
      </c>
      <c r="C253" s="62" t="s">
        <v>264</v>
      </c>
      <c r="D253" s="66" t="s">
        <v>266</v>
      </c>
    </row>
    <row r="254" spans="1:4" x14ac:dyDescent="0.2">
      <c r="A254" s="61" t="s">
        <v>267</v>
      </c>
      <c r="B254" s="62" t="s">
        <v>263</v>
      </c>
      <c r="C254" s="62" t="s">
        <v>264</v>
      </c>
      <c r="D254" s="66" t="s">
        <v>268</v>
      </c>
    </row>
    <row r="255" spans="1:4" x14ac:dyDescent="0.2">
      <c r="A255" s="61" t="s">
        <v>778</v>
      </c>
      <c r="B255" s="62" t="s">
        <v>263</v>
      </c>
      <c r="C255" s="62" t="s">
        <v>264</v>
      </c>
      <c r="D255" s="66" t="s">
        <v>999</v>
      </c>
    </row>
    <row r="256" spans="1:4" x14ac:dyDescent="0.2">
      <c r="A256" s="61" t="s">
        <v>269</v>
      </c>
      <c r="B256" s="62" t="s">
        <v>263</v>
      </c>
      <c r="C256" s="62" t="s">
        <v>270</v>
      </c>
      <c r="D256" s="66" t="s">
        <v>270</v>
      </c>
    </row>
    <row r="257" spans="1:4" x14ac:dyDescent="0.2">
      <c r="A257" s="61" t="s">
        <v>271</v>
      </c>
      <c r="B257" s="62" t="s">
        <v>263</v>
      </c>
      <c r="C257" s="62" t="s">
        <v>1000</v>
      </c>
      <c r="D257" s="66" t="s">
        <v>1000</v>
      </c>
    </row>
    <row r="258" spans="1:4" x14ac:dyDescent="0.2">
      <c r="A258" s="61" t="s">
        <v>272</v>
      </c>
      <c r="B258" s="62" t="s">
        <v>263</v>
      </c>
      <c r="C258" s="62" t="s">
        <v>273</v>
      </c>
      <c r="D258" s="66" t="s">
        <v>273</v>
      </c>
    </row>
    <row r="259" spans="1:4" x14ac:dyDescent="0.2">
      <c r="A259" s="61" t="s">
        <v>274</v>
      </c>
      <c r="B259" s="62" t="s">
        <v>263</v>
      </c>
      <c r="C259" s="62" t="s">
        <v>275</v>
      </c>
      <c r="D259" s="66" t="s">
        <v>275</v>
      </c>
    </row>
    <row r="260" spans="1:4" x14ac:dyDescent="0.2">
      <c r="A260" s="61" t="s">
        <v>276</v>
      </c>
      <c r="B260" s="62" t="s">
        <v>263</v>
      </c>
      <c r="C260" s="62" t="s">
        <v>275</v>
      </c>
      <c r="D260" s="66" t="s">
        <v>277</v>
      </c>
    </row>
    <row r="261" spans="1:4" x14ac:dyDescent="0.2">
      <c r="A261" s="61" t="s">
        <v>278</v>
      </c>
      <c r="B261" s="62" t="s">
        <v>263</v>
      </c>
      <c r="C261" s="62" t="s">
        <v>279</v>
      </c>
      <c r="D261" s="62" t="s">
        <v>279</v>
      </c>
    </row>
    <row r="262" spans="1:4" x14ac:dyDescent="0.2">
      <c r="A262" s="61" t="s">
        <v>280</v>
      </c>
      <c r="B262" s="62" t="s">
        <v>263</v>
      </c>
      <c r="C262" s="62" t="s">
        <v>832</v>
      </c>
      <c r="D262" s="66" t="s">
        <v>832</v>
      </c>
    </row>
    <row r="263" spans="1:4" x14ac:dyDescent="0.2">
      <c r="A263" s="61" t="s">
        <v>281</v>
      </c>
      <c r="B263" s="62" t="s">
        <v>263</v>
      </c>
      <c r="C263" s="62" t="s">
        <v>833</v>
      </c>
      <c r="D263" s="66" t="s">
        <v>833</v>
      </c>
    </row>
    <row r="264" spans="1:4" x14ac:dyDescent="0.2">
      <c r="A264" s="61" t="s">
        <v>282</v>
      </c>
      <c r="B264" s="62" t="s">
        <v>263</v>
      </c>
      <c r="C264" s="62" t="s">
        <v>283</v>
      </c>
      <c r="D264" s="62" t="s">
        <v>283</v>
      </c>
    </row>
    <row r="265" spans="1:4" x14ac:dyDescent="0.2">
      <c r="A265" s="61" t="s">
        <v>284</v>
      </c>
      <c r="B265" s="62" t="s">
        <v>263</v>
      </c>
      <c r="C265" s="62" t="s">
        <v>285</v>
      </c>
      <c r="D265" s="66" t="s">
        <v>285</v>
      </c>
    </row>
    <row r="266" spans="1:4" x14ac:dyDescent="0.2">
      <c r="A266" s="61" t="s">
        <v>286</v>
      </c>
      <c r="B266" s="62" t="s">
        <v>263</v>
      </c>
      <c r="C266" s="62" t="s">
        <v>287</v>
      </c>
      <c r="D266" s="66" t="s">
        <v>287</v>
      </c>
    </row>
    <row r="267" spans="1:4" x14ac:dyDescent="0.2">
      <c r="A267" s="61" t="s">
        <v>288</v>
      </c>
      <c r="B267" s="62" t="s">
        <v>263</v>
      </c>
      <c r="C267" s="62" t="s">
        <v>586</v>
      </c>
      <c r="D267" s="66" t="s">
        <v>586</v>
      </c>
    </row>
    <row r="268" spans="1:4" x14ac:dyDescent="0.2">
      <c r="A268" s="61" t="s">
        <v>289</v>
      </c>
      <c r="B268" s="62" t="s">
        <v>263</v>
      </c>
      <c r="C268" s="62" t="s">
        <v>290</v>
      </c>
      <c r="D268" s="66" t="s">
        <v>290</v>
      </c>
    </row>
    <row r="269" spans="1:4" x14ac:dyDescent="0.2">
      <c r="A269" s="61" t="s">
        <v>291</v>
      </c>
      <c r="B269" s="62" t="s">
        <v>263</v>
      </c>
      <c r="C269" s="62" t="s">
        <v>292</v>
      </c>
      <c r="D269" s="66" t="s">
        <v>292</v>
      </c>
    </row>
    <row r="270" spans="1:4" x14ac:dyDescent="0.2">
      <c r="A270" s="61" t="s">
        <v>293</v>
      </c>
      <c r="B270" s="62" t="s">
        <v>263</v>
      </c>
      <c r="C270" s="62" t="s">
        <v>1001</v>
      </c>
      <c r="D270" s="66" t="s">
        <v>1001</v>
      </c>
    </row>
    <row r="271" spans="1:4" x14ac:dyDescent="0.2">
      <c r="A271" s="61" t="s">
        <v>294</v>
      </c>
      <c r="B271" s="62" t="s">
        <v>263</v>
      </c>
      <c r="C271" s="62" t="s">
        <v>295</v>
      </c>
      <c r="D271" s="66" t="s">
        <v>295</v>
      </c>
    </row>
    <row r="272" spans="1:4" x14ac:dyDescent="0.2">
      <c r="A272" s="61" t="s">
        <v>296</v>
      </c>
      <c r="B272" s="62" t="s">
        <v>263</v>
      </c>
      <c r="C272" s="62" t="s">
        <v>297</v>
      </c>
      <c r="D272" s="66" t="s">
        <v>297</v>
      </c>
    </row>
    <row r="273" spans="1:4" x14ac:dyDescent="0.2">
      <c r="A273" s="61" t="s">
        <v>298</v>
      </c>
      <c r="B273" s="62" t="s">
        <v>263</v>
      </c>
      <c r="C273" s="62" t="s">
        <v>299</v>
      </c>
      <c r="D273" s="66" t="s">
        <v>299</v>
      </c>
    </row>
    <row r="274" spans="1:4" x14ac:dyDescent="0.2">
      <c r="A274" s="61" t="s">
        <v>300</v>
      </c>
      <c r="B274" s="62" t="s">
        <v>263</v>
      </c>
      <c r="C274" s="62" t="s">
        <v>301</v>
      </c>
      <c r="D274" s="66" t="s">
        <v>301</v>
      </c>
    </row>
    <row r="275" spans="1:4" x14ac:dyDescent="0.2">
      <c r="A275" s="61" t="s">
        <v>302</v>
      </c>
      <c r="B275" s="62" t="s">
        <v>263</v>
      </c>
      <c r="C275" s="62" t="s">
        <v>1002</v>
      </c>
      <c r="D275" s="66" t="s">
        <v>1002</v>
      </c>
    </row>
    <row r="276" spans="1:4" x14ac:dyDescent="0.2">
      <c r="A276" s="61" t="s">
        <v>303</v>
      </c>
      <c r="B276" s="62" t="s">
        <v>263</v>
      </c>
      <c r="C276" s="62" t="s">
        <v>304</v>
      </c>
      <c r="D276" s="66" t="s">
        <v>304</v>
      </c>
    </row>
    <row r="277" spans="1:4" x14ac:dyDescent="0.2">
      <c r="A277" s="61" t="s">
        <v>305</v>
      </c>
      <c r="B277" s="62" t="s">
        <v>263</v>
      </c>
      <c r="C277" s="62" t="s">
        <v>306</v>
      </c>
      <c r="D277" s="66" t="s">
        <v>306</v>
      </c>
    </row>
    <row r="278" spans="1:4" x14ac:dyDescent="0.2">
      <c r="A278" s="61" t="s">
        <v>307</v>
      </c>
      <c r="B278" s="62" t="s">
        <v>263</v>
      </c>
      <c r="C278" s="62" t="s">
        <v>308</v>
      </c>
      <c r="D278" s="66" t="s">
        <v>308</v>
      </c>
    </row>
    <row r="279" spans="1:4" x14ac:dyDescent="0.2">
      <c r="A279" s="61" t="s">
        <v>309</v>
      </c>
      <c r="B279" s="62" t="s">
        <v>263</v>
      </c>
      <c r="C279" s="62" t="s">
        <v>1003</v>
      </c>
      <c r="D279" s="66" t="s">
        <v>1003</v>
      </c>
    </row>
    <row r="280" spans="1:4" x14ac:dyDescent="0.2">
      <c r="A280" s="61" t="s">
        <v>310</v>
      </c>
      <c r="B280" s="62" t="s">
        <v>263</v>
      </c>
      <c r="C280" s="62" t="s">
        <v>311</v>
      </c>
      <c r="D280" s="66" t="s">
        <v>311</v>
      </c>
    </row>
    <row r="281" spans="1:4" x14ac:dyDescent="0.2">
      <c r="A281" s="61" t="s">
        <v>312</v>
      </c>
      <c r="B281" s="62" t="s">
        <v>263</v>
      </c>
      <c r="C281" s="62" t="s">
        <v>313</v>
      </c>
      <c r="D281" s="66" t="s">
        <v>313</v>
      </c>
    </row>
    <row r="282" spans="1:4" x14ac:dyDescent="0.2">
      <c r="A282" s="61" t="s">
        <v>314</v>
      </c>
      <c r="B282" s="62" t="s">
        <v>263</v>
      </c>
      <c r="C282" s="62" t="s">
        <v>834</v>
      </c>
      <c r="D282" s="66" t="s">
        <v>834</v>
      </c>
    </row>
    <row r="283" spans="1:4" x14ac:dyDescent="0.2">
      <c r="A283" s="61" t="s">
        <v>315</v>
      </c>
      <c r="B283" s="62" t="s">
        <v>263</v>
      </c>
      <c r="C283" s="62" t="s">
        <v>316</v>
      </c>
      <c r="D283" s="66" t="s">
        <v>316</v>
      </c>
    </row>
    <row r="284" spans="1:4" x14ac:dyDescent="0.2">
      <c r="A284" s="61" t="s">
        <v>317</v>
      </c>
      <c r="B284" s="62" t="s">
        <v>263</v>
      </c>
      <c r="C284" s="62" t="s">
        <v>318</v>
      </c>
      <c r="D284" s="66" t="s">
        <v>318</v>
      </c>
    </row>
    <row r="285" spans="1:4" x14ac:dyDescent="0.2">
      <c r="A285" s="61" t="s">
        <v>319</v>
      </c>
      <c r="B285" s="62" t="s">
        <v>263</v>
      </c>
      <c r="C285" s="62" t="s">
        <v>320</v>
      </c>
      <c r="D285" s="66" t="s">
        <v>320</v>
      </c>
    </row>
    <row r="286" spans="1:4" x14ac:dyDescent="0.2">
      <c r="A286" s="61" t="s">
        <v>321</v>
      </c>
      <c r="B286" s="62" t="s">
        <v>263</v>
      </c>
      <c r="C286" s="62" t="s">
        <v>322</v>
      </c>
      <c r="D286" s="66" t="s">
        <v>322</v>
      </c>
    </row>
    <row r="287" spans="1:4" x14ac:dyDescent="0.2">
      <c r="A287" s="61" t="s">
        <v>323</v>
      </c>
      <c r="B287" s="62" t="s">
        <v>263</v>
      </c>
      <c r="C287" s="62" t="s">
        <v>324</v>
      </c>
      <c r="D287" s="66" t="s">
        <v>324</v>
      </c>
    </row>
    <row r="288" spans="1:4" x14ac:dyDescent="0.2">
      <c r="A288" s="61" t="s">
        <v>325</v>
      </c>
      <c r="B288" s="62" t="s">
        <v>263</v>
      </c>
      <c r="C288" s="62" t="s">
        <v>326</v>
      </c>
      <c r="D288" s="66" t="s">
        <v>326</v>
      </c>
    </row>
    <row r="289" spans="1:4" x14ac:dyDescent="0.2">
      <c r="A289" s="61" t="s">
        <v>327</v>
      </c>
      <c r="B289" s="62" t="s">
        <v>263</v>
      </c>
      <c r="C289" s="62" t="s">
        <v>1004</v>
      </c>
      <c r="D289" s="66" t="s">
        <v>1004</v>
      </c>
    </row>
    <row r="290" spans="1:4" x14ac:dyDescent="0.2">
      <c r="A290" s="61" t="s">
        <v>328</v>
      </c>
      <c r="B290" s="62" t="s">
        <v>263</v>
      </c>
      <c r="C290" s="62" t="s">
        <v>329</v>
      </c>
      <c r="D290" s="66" t="s">
        <v>329</v>
      </c>
    </row>
    <row r="291" spans="1:4" x14ac:dyDescent="0.2">
      <c r="A291" s="61" t="s">
        <v>330</v>
      </c>
      <c r="B291" s="62" t="s">
        <v>263</v>
      </c>
      <c r="C291" s="62" t="s">
        <v>1005</v>
      </c>
      <c r="D291" s="66" t="s">
        <v>1005</v>
      </c>
    </row>
    <row r="292" spans="1:4" x14ac:dyDescent="0.2">
      <c r="A292" s="61" t="s">
        <v>331</v>
      </c>
      <c r="B292" s="62" t="s">
        <v>263</v>
      </c>
      <c r="C292" s="62" t="s">
        <v>332</v>
      </c>
      <c r="D292" s="66" t="s">
        <v>332</v>
      </c>
    </row>
    <row r="293" spans="1:4" x14ac:dyDescent="0.2">
      <c r="A293" s="61" t="s">
        <v>333</v>
      </c>
      <c r="B293" s="62" t="s">
        <v>263</v>
      </c>
      <c r="C293" s="62" t="s">
        <v>334</v>
      </c>
      <c r="D293" s="66" t="s">
        <v>334</v>
      </c>
    </row>
    <row r="294" spans="1:4" x14ac:dyDescent="0.2">
      <c r="A294" s="61" t="s">
        <v>335</v>
      </c>
      <c r="B294" s="62" t="s">
        <v>336</v>
      </c>
      <c r="C294" s="62" t="s">
        <v>880</v>
      </c>
      <c r="D294" s="66" t="s">
        <v>880</v>
      </c>
    </row>
    <row r="295" spans="1:4" x14ac:dyDescent="0.2">
      <c r="A295" s="61" t="s">
        <v>337</v>
      </c>
      <c r="B295" s="62" t="s">
        <v>336</v>
      </c>
      <c r="C295" s="62" t="s">
        <v>880</v>
      </c>
      <c r="D295" s="66" t="s">
        <v>338</v>
      </c>
    </row>
    <row r="296" spans="1:4" x14ac:dyDescent="0.2">
      <c r="A296" s="61" t="s">
        <v>339</v>
      </c>
      <c r="B296" s="62" t="s">
        <v>336</v>
      </c>
      <c r="C296" s="62" t="s">
        <v>340</v>
      </c>
      <c r="D296" s="66" t="s">
        <v>340</v>
      </c>
    </row>
    <row r="297" spans="1:4" x14ac:dyDescent="0.2">
      <c r="A297" s="61" t="s">
        <v>341</v>
      </c>
      <c r="B297" s="62" t="s">
        <v>336</v>
      </c>
      <c r="C297" s="62" t="s">
        <v>342</v>
      </c>
      <c r="D297" s="66" t="s">
        <v>342</v>
      </c>
    </row>
    <row r="298" spans="1:4" x14ac:dyDescent="0.2">
      <c r="A298" s="67" t="s">
        <v>746</v>
      </c>
      <c r="B298" s="68" t="s">
        <v>336</v>
      </c>
      <c r="C298" s="70" t="s">
        <v>779</v>
      </c>
      <c r="D298" s="70" t="s">
        <v>747</v>
      </c>
    </row>
    <row r="299" spans="1:4" x14ac:dyDescent="0.2">
      <c r="A299" s="67" t="s">
        <v>748</v>
      </c>
      <c r="B299" s="68" t="s">
        <v>336</v>
      </c>
      <c r="C299" s="70" t="s">
        <v>780</v>
      </c>
      <c r="D299" s="70" t="s">
        <v>749</v>
      </c>
    </row>
    <row r="300" spans="1:4" x14ac:dyDescent="0.2">
      <c r="A300" s="67" t="s">
        <v>750</v>
      </c>
      <c r="B300" s="68" t="s">
        <v>336</v>
      </c>
      <c r="C300" s="70" t="s">
        <v>781</v>
      </c>
      <c r="D300" s="70" t="s">
        <v>751</v>
      </c>
    </row>
    <row r="301" spans="1:4" x14ac:dyDescent="0.2">
      <c r="A301" s="67" t="s">
        <v>752</v>
      </c>
      <c r="B301" s="68" t="s">
        <v>336</v>
      </c>
      <c r="C301" s="70" t="s">
        <v>782</v>
      </c>
      <c r="D301" s="70" t="s">
        <v>753</v>
      </c>
    </row>
    <row r="302" spans="1:4" x14ac:dyDescent="0.2">
      <c r="A302" s="67" t="s">
        <v>754</v>
      </c>
      <c r="B302" s="68" t="s">
        <v>336</v>
      </c>
      <c r="C302" s="70" t="s">
        <v>783</v>
      </c>
      <c r="D302" s="70" t="s">
        <v>755</v>
      </c>
    </row>
    <row r="303" spans="1:4" x14ac:dyDescent="0.2">
      <c r="A303" s="61" t="s">
        <v>343</v>
      </c>
      <c r="B303" s="62" t="s">
        <v>336</v>
      </c>
      <c r="C303" s="62" t="s">
        <v>342</v>
      </c>
      <c r="D303" s="66" t="s">
        <v>344</v>
      </c>
    </row>
    <row r="304" spans="1:4" x14ac:dyDescent="0.2">
      <c r="A304" s="61" t="s">
        <v>345</v>
      </c>
      <c r="B304" s="62" t="s">
        <v>336</v>
      </c>
      <c r="C304" s="62" t="s">
        <v>342</v>
      </c>
      <c r="D304" s="66" t="s">
        <v>346</v>
      </c>
    </row>
    <row r="305" spans="1:4" x14ac:dyDescent="0.2">
      <c r="A305" s="61" t="s">
        <v>347</v>
      </c>
      <c r="B305" s="62" t="s">
        <v>336</v>
      </c>
      <c r="C305" s="62" t="s">
        <v>342</v>
      </c>
      <c r="D305" s="66" t="s">
        <v>348</v>
      </c>
    </row>
    <row r="306" spans="1:4" x14ac:dyDescent="0.2">
      <c r="A306" s="61" t="s">
        <v>17</v>
      </c>
      <c r="B306" s="62" t="s">
        <v>349</v>
      </c>
      <c r="C306" s="62" t="s">
        <v>350</v>
      </c>
      <c r="D306" s="66" t="s">
        <v>350</v>
      </c>
    </row>
    <row r="307" spans="1:4" x14ac:dyDescent="0.2">
      <c r="A307" s="61" t="s">
        <v>18</v>
      </c>
      <c r="B307" s="62" t="s">
        <v>349</v>
      </c>
      <c r="C307" s="62" t="s">
        <v>350</v>
      </c>
      <c r="D307" s="66" t="s">
        <v>720</v>
      </c>
    </row>
    <row r="308" spans="1:4" x14ac:dyDescent="0.2">
      <c r="A308" s="61" t="s">
        <v>19</v>
      </c>
      <c r="B308" s="62" t="s">
        <v>349</v>
      </c>
      <c r="C308" s="62" t="s">
        <v>350</v>
      </c>
      <c r="D308" s="66" t="s">
        <v>351</v>
      </c>
    </row>
    <row r="309" spans="1:4" x14ac:dyDescent="0.2">
      <c r="A309" s="61" t="s">
        <v>1006</v>
      </c>
      <c r="B309" s="62" t="s">
        <v>349</v>
      </c>
      <c r="C309" s="62" t="s">
        <v>350</v>
      </c>
      <c r="D309" s="66" t="s">
        <v>1007</v>
      </c>
    </row>
    <row r="310" spans="1:4" x14ac:dyDescent="0.2">
      <c r="A310" s="61" t="s">
        <v>352</v>
      </c>
      <c r="B310" s="62" t="s">
        <v>349</v>
      </c>
      <c r="C310" s="62" t="s">
        <v>353</v>
      </c>
      <c r="D310" s="66" t="s">
        <v>353</v>
      </c>
    </row>
    <row r="311" spans="1:4" x14ac:dyDescent="0.2">
      <c r="A311" s="61" t="s">
        <v>354</v>
      </c>
      <c r="B311" s="62" t="s">
        <v>349</v>
      </c>
      <c r="C311" s="62" t="s">
        <v>721</v>
      </c>
      <c r="D311" s="66" t="s">
        <v>721</v>
      </c>
    </row>
    <row r="312" spans="1:4" x14ac:dyDescent="0.2">
      <c r="A312" s="61" t="s">
        <v>355</v>
      </c>
      <c r="B312" s="62" t="s">
        <v>349</v>
      </c>
      <c r="C312" s="62" t="s">
        <v>722</v>
      </c>
      <c r="D312" s="66" t="s">
        <v>722</v>
      </c>
    </row>
    <row r="313" spans="1:4" x14ac:dyDescent="0.2">
      <c r="A313" s="61" t="s">
        <v>356</v>
      </c>
      <c r="B313" s="62" t="s">
        <v>349</v>
      </c>
      <c r="C313" s="62" t="s">
        <v>723</v>
      </c>
      <c r="D313" s="66" t="s">
        <v>723</v>
      </c>
    </row>
    <row r="314" spans="1:4" x14ac:dyDescent="0.2">
      <c r="A314" s="61" t="s">
        <v>357</v>
      </c>
      <c r="B314" s="62" t="s">
        <v>349</v>
      </c>
      <c r="C314" s="62" t="s">
        <v>724</v>
      </c>
      <c r="D314" s="66" t="s">
        <v>724</v>
      </c>
    </row>
    <row r="315" spans="1:4" x14ac:dyDescent="0.2">
      <c r="A315" s="61" t="s">
        <v>358</v>
      </c>
      <c r="B315" s="62" t="s">
        <v>349</v>
      </c>
      <c r="C315" s="62" t="s">
        <v>725</v>
      </c>
      <c r="D315" s="66" t="s">
        <v>725</v>
      </c>
    </row>
    <row r="316" spans="1:4" x14ac:dyDescent="0.2">
      <c r="A316" s="61" t="s">
        <v>359</v>
      </c>
      <c r="B316" s="62" t="s">
        <v>349</v>
      </c>
      <c r="C316" s="62" t="s">
        <v>726</v>
      </c>
      <c r="D316" s="66" t="s">
        <v>726</v>
      </c>
    </row>
    <row r="317" spans="1:4" x14ac:dyDescent="0.2">
      <c r="A317" s="61" t="s">
        <v>360</v>
      </c>
      <c r="B317" s="62" t="s">
        <v>349</v>
      </c>
      <c r="C317" s="62" t="s">
        <v>727</v>
      </c>
      <c r="D317" s="66" t="s">
        <v>727</v>
      </c>
    </row>
    <row r="318" spans="1:4" x14ac:dyDescent="0.2">
      <c r="A318" s="61" t="s">
        <v>361</v>
      </c>
      <c r="B318" s="62" t="s">
        <v>349</v>
      </c>
      <c r="C318" s="62" t="s">
        <v>728</v>
      </c>
      <c r="D318" s="66" t="s">
        <v>728</v>
      </c>
    </row>
    <row r="319" spans="1:4" x14ac:dyDescent="0.2">
      <c r="A319" s="61" t="s">
        <v>362</v>
      </c>
      <c r="B319" s="62" t="s">
        <v>349</v>
      </c>
      <c r="C319" s="62" t="s">
        <v>729</v>
      </c>
      <c r="D319" s="66" t="s">
        <v>729</v>
      </c>
    </row>
    <row r="320" spans="1:4" x14ac:dyDescent="0.2">
      <c r="A320" s="61" t="s">
        <v>363</v>
      </c>
      <c r="B320" s="62" t="s">
        <v>349</v>
      </c>
      <c r="C320" s="62" t="s">
        <v>730</v>
      </c>
      <c r="D320" s="66" t="s">
        <v>730</v>
      </c>
    </row>
    <row r="321" spans="1:4" x14ac:dyDescent="0.2">
      <c r="A321" s="61" t="s">
        <v>364</v>
      </c>
      <c r="B321" s="62" t="s">
        <v>349</v>
      </c>
      <c r="C321" s="62" t="s">
        <v>1008</v>
      </c>
      <c r="D321" s="66" t="s">
        <v>1008</v>
      </c>
    </row>
    <row r="322" spans="1:4" x14ac:dyDescent="0.2">
      <c r="A322" s="61" t="s">
        <v>365</v>
      </c>
      <c r="B322" s="62" t="s">
        <v>349</v>
      </c>
      <c r="C322" s="62" t="s">
        <v>1009</v>
      </c>
      <c r="D322" s="66" t="s">
        <v>1009</v>
      </c>
    </row>
    <row r="323" spans="1:4" x14ac:dyDescent="0.2">
      <c r="A323" s="61" t="s">
        <v>366</v>
      </c>
      <c r="B323" s="62" t="s">
        <v>349</v>
      </c>
      <c r="C323" s="62" t="s">
        <v>731</v>
      </c>
      <c r="D323" s="66" t="s">
        <v>731</v>
      </c>
    </row>
    <row r="324" spans="1:4" x14ac:dyDescent="0.2">
      <c r="A324" s="61" t="s">
        <v>367</v>
      </c>
      <c r="B324" s="62" t="s">
        <v>349</v>
      </c>
      <c r="C324" s="62" t="s">
        <v>732</v>
      </c>
      <c r="D324" s="66" t="s">
        <v>732</v>
      </c>
    </row>
    <row r="325" spans="1:4" x14ac:dyDescent="0.2">
      <c r="A325" s="61" t="s">
        <v>368</v>
      </c>
      <c r="B325" s="62" t="s">
        <v>349</v>
      </c>
      <c r="C325" s="62" t="s">
        <v>733</v>
      </c>
      <c r="D325" s="66" t="s">
        <v>733</v>
      </c>
    </row>
    <row r="326" spans="1:4" x14ac:dyDescent="0.2">
      <c r="A326" s="61" t="s">
        <v>734</v>
      </c>
      <c r="B326" s="62" t="s">
        <v>349</v>
      </c>
      <c r="C326" s="62" t="s">
        <v>1010</v>
      </c>
      <c r="D326" s="66" t="s">
        <v>1010</v>
      </c>
    </row>
    <row r="327" spans="1:4" x14ac:dyDescent="0.2">
      <c r="A327" s="61" t="s">
        <v>369</v>
      </c>
      <c r="B327" s="62" t="s">
        <v>370</v>
      </c>
      <c r="C327" s="62" t="s">
        <v>371</v>
      </c>
      <c r="D327" s="66" t="s">
        <v>371</v>
      </c>
    </row>
    <row r="328" spans="1:4" x14ac:dyDescent="0.2">
      <c r="A328" s="61" t="s">
        <v>372</v>
      </c>
      <c r="B328" s="62" t="s">
        <v>370</v>
      </c>
      <c r="C328" s="62" t="s">
        <v>371</v>
      </c>
      <c r="D328" s="66" t="s">
        <v>1011</v>
      </c>
    </row>
    <row r="329" spans="1:4" x14ac:dyDescent="0.2">
      <c r="A329" s="61" t="s">
        <v>373</v>
      </c>
      <c r="B329" s="62" t="s">
        <v>370</v>
      </c>
      <c r="C329" s="62" t="s">
        <v>371</v>
      </c>
      <c r="D329" s="66" t="s">
        <v>374</v>
      </c>
    </row>
    <row r="330" spans="1:4" x14ac:dyDescent="0.2">
      <c r="A330" s="61" t="s">
        <v>375</v>
      </c>
      <c r="B330" s="62" t="s">
        <v>370</v>
      </c>
      <c r="C330" s="62" t="s">
        <v>371</v>
      </c>
      <c r="D330" s="66" t="s">
        <v>1012</v>
      </c>
    </row>
    <row r="331" spans="1:4" x14ac:dyDescent="0.2">
      <c r="A331" s="61" t="s">
        <v>376</v>
      </c>
      <c r="B331" s="62" t="s">
        <v>370</v>
      </c>
      <c r="C331" s="62" t="s">
        <v>371</v>
      </c>
      <c r="D331" s="66" t="s">
        <v>556</v>
      </c>
    </row>
    <row r="332" spans="1:4" x14ac:dyDescent="0.2">
      <c r="A332" s="61" t="s">
        <v>377</v>
      </c>
      <c r="B332" s="62" t="s">
        <v>370</v>
      </c>
      <c r="C332" s="62" t="s">
        <v>371</v>
      </c>
      <c r="D332" s="66" t="s">
        <v>378</v>
      </c>
    </row>
    <row r="333" spans="1:4" x14ac:dyDescent="0.2">
      <c r="A333" s="61" t="s">
        <v>379</v>
      </c>
      <c r="B333" s="62" t="s">
        <v>370</v>
      </c>
      <c r="C333" s="62" t="s">
        <v>371</v>
      </c>
      <c r="D333" s="66" t="s">
        <v>380</v>
      </c>
    </row>
    <row r="334" spans="1:4" x14ac:dyDescent="0.2">
      <c r="A334" s="61" t="s">
        <v>1013</v>
      </c>
      <c r="B334" s="62" t="s">
        <v>370</v>
      </c>
      <c r="C334" s="62" t="s">
        <v>371</v>
      </c>
      <c r="D334" s="66" t="s">
        <v>1014</v>
      </c>
    </row>
    <row r="335" spans="1:4" x14ac:dyDescent="0.2">
      <c r="A335" s="61" t="s">
        <v>381</v>
      </c>
      <c r="B335" s="62" t="s">
        <v>370</v>
      </c>
      <c r="C335" s="62" t="s">
        <v>382</v>
      </c>
      <c r="D335" s="66" t="s">
        <v>382</v>
      </c>
    </row>
    <row r="336" spans="1:4" x14ac:dyDescent="0.2">
      <c r="A336" s="61" t="s">
        <v>383</v>
      </c>
      <c r="B336" s="62" t="s">
        <v>370</v>
      </c>
      <c r="C336" s="62" t="s">
        <v>384</v>
      </c>
      <c r="D336" s="66" t="s">
        <v>384</v>
      </c>
    </row>
    <row r="337" spans="1:4" x14ac:dyDescent="0.2">
      <c r="A337" s="61" t="s">
        <v>385</v>
      </c>
      <c r="B337" s="62" t="s">
        <v>386</v>
      </c>
      <c r="C337" s="62" t="s">
        <v>387</v>
      </c>
      <c r="D337" s="66" t="s">
        <v>387</v>
      </c>
    </row>
    <row r="338" spans="1:4" x14ac:dyDescent="0.2">
      <c r="A338" s="61" t="s">
        <v>388</v>
      </c>
      <c r="B338" s="62" t="s">
        <v>386</v>
      </c>
      <c r="C338" s="62" t="s">
        <v>389</v>
      </c>
      <c r="D338" s="66" t="s">
        <v>389</v>
      </c>
    </row>
    <row r="339" spans="1:4" x14ac:dyDescent="0.2">
      <c r="A339" s="61" t="s">
        <v>445</v>
      </c>
      <c r="B339" s="62" t="s">
        <v>1015</v>
      </c>
      <c r="C339" s="62" t="s">
        <v>444</v>
      </c>
      <c r="D339" s="66" t="s">
        <v>444</v>
      </c>
    </row>
    <row r="340" spans="1:4" x14ac:dyDescent="0.2">
      <c r="A340" s="61" t="s">
        <v>557</v>
      </c>
      <c r="B340" s="62" t="s">
        <v>1015</v>
      </c>
      <c r="C340" s="62" t="s">
        <v>444</v>
      </c>
      <c r="D340" s="66" t="s">
        <v>558</v>
      </c>
    </row>
    <row r="341" spans="1:4" x14ac:dyDescent="0.2">
      <c r="A341" s="61" t="s">
        <v>1016</v>
      </c>
      <c r="B341" s="62" t="s">
        <v>1015</v>
      </c>
      <c r="C341" s="62" t="s">
        <v>444</v>
      </c>
      <c r="D341" s="66" t="s">
        <v>1017</v>
      </c>
    </row>
    <row r="342" spans="1:4" x14ac:dyDescent="0.2">
      <c r="A342" s="61" t="s">
        <v>391</v>
      </c>
      <c r="B342" s="62" t="s">
        <v>1015</v>
      </c>
      <c r="C342" s="62" t="s">
        <v>587</v>
      </c>
      <c r="D342" s="66" t="s">
        <v>587</v>
      </c>
    </row>
    <row r="343" spans="1:4" x14ac:dyDescent="0.2">
      <c r="A343" s="61" t="s">
        <v>807</v>
      </c>
      <c r="B343" s="62" t="s">
        <v>1015</v>
      </c>
      <c r="C343" s="62" t="s">
        <v>587</v>
      </c>
      <c r="D343" s="66" t="s">
        <v>1018</v>
      </c>
    </row>
    <row r="344" spans="1:4" x14ac:dyDescent="0.2">
      <c r="A344" s="61" t="s">
        <v>808</v>
      </c>
      <c r="B344" s="62" t="s">
        <v>1015</v>
      </c>
      <c r="C344" s="62" t="s">
        <v>587</v>
      </c>
      <c r="D344" s="66" t="s">
        <v>1019</v>
      </c>
    </row>
    <row r="345" spans="1:4" x14ac:dyDescent="0.2">
      <c r="A345" s="61" t="s">
        <v>392</v>
      </c>
      <c r="B345" s="62" t="s">
        <v>1015</v>
      </c>
      <c r="C345" s="62" t="s">
        <v>393</v>
      </c>
      <c r="D345" s="66" t="s">
        <v>393</v>
      </c>
    </row>
    <row r="346" spans="1:4" x14ac:dyDescent="0.2">
      <c r="A346" s="61" t="s">
        <v>394</v>
      </c>
      <c r="B346" s="62" t="s">
        <v>1015</v>
      </c>
      <c r="C346" s="62" t="s">
        <v>395</v>
      </c>
      <c r="D346" s="66" t="s">
        <v>395</v>
      </c>
    </row>
    <row r="347" spans="1:4" x14ac:dyDescent="0.2">
      <c r="A347" s="61" t="s">
        <v>396</v>
      </c>
      <c r="B347" s="62" t="s">
        <v>1015</v>
      </c>
      <c r="C347" s="62" t="s">
        <v>397</v>
      </c>
      <c r="D347" s="66" t="s">
        <v>397</v>
      </c>
    </row>
    <row r="348" spans="1:4" x14ac:dyDescent="0.2">
      <c r="A348" s="61" t="s">
        <v>398</v>
      </c>
      <c r="B348" s="62" t="s">
        <v>1015</v>
      </c>
      <c r="C348" s="62" t="s">
        <v>399</v>
      </c>
      <c r="D348" s="66" t="s">
        <v>399</v>
      </c>
    </row>
    <row r="349" spans="1:4" x14ac:dyDescent="0.2">
      <c r="A349" s="61" t="s">
        <v>446</v>
      </c>
      <c r="B349" s="62" t="s">
        <v>1015</v>
      </c>
      <c r="C349" s="62" t="s">
        <v>443</v>
      </c>
      <c r="D349" s="66" t="s">
        <v>443</v>
      </c>
    </row>
    <row r="350" spans="1:4" x14ac:dyDescent="0.2">
      <c r="A350" s="61" t="s">
        <v>671</v>
      </c>
      <c r="B350" s="62" t="s">
        <v>1015</v>
      </c>
      <c r="C350" s="62" t="s">
        <v>735</v>
      </c>
      <c r="D350" s="66" t="s">
        <v>735</v>
      </c>
    </row>
    <row r="351" spans="1:4" x14ac:dyDescent="0.2">
      <c r="A351" s="61" t="s">
        <v>672</v>
      </c>
      <c r="B351" s="62" t="s">
        <v>1015</v>
      </c>
      <c r="C351" s="62" t="s">
        <v>735</v>
      </c>
      <c r="D351" s="66" t="s">
        <v>1020</v>
      </c>
    </row>
    <row r="352" spans="1:4" x14ac:dyDescent="0.2">
      <c r="A352" s="61" t="s">
        <v>788</v>
      </c>
      <c r="B352" s="62" t="s">
        <v>1015</v>
      </c>
      <c r="C352" s="62" t="s">
        <v>789</v>
      </c>
      <c r="D352" s="66" t="s">
        <v>789</v>
      </c>
    </row>
    <row r="353" spans="1:4" x14ac:dyDescent="0.2">
      <c r="A353" s="61" t="s">
        <v>809</v>
      </c>
      <c r="B353" s="62" t="s">
        <v>1015</v>
      </c>
      <c r="C353" s="62" t="s">
        <v>789</v>
      </c>
      <c r="D353" s="66" t="s">
        <v>1021</v>
      </c>
    </row>
    <row r="354" spans="1:4" x14ac:dyDescent="0.2">
      <c r="A354" s="61" t="s">
        <v>400</v>
      </c>
      <c r="B354" s="62" t="s">
        <v>401</v>
      </c>
      <c r="C354" s="62" t="s">
        <v>402</v>
      </c>
      <c r="D354" s="66" t="s">
        <v>402</v>
      </c>
    </row>
    <row r="355" spans="1:4" x14ac:dyDescent="0.2">
      <c r="A355" s="61" t="s">
        <v>434</v>
      </c>
      <c r="B355" s="62" t="s">
        <v>401</v>
      </c>
      <c r="C355" s="62" t="s">
        <v>402</v>
      </c>
      <c r="D355" s="66" t="s">
        <v>636</v>
      </c>
    </row>
    <row r="356" spans="1:4" x14ac:dyDescent="0.2">
      <c r="A356" s="61" t="s">
        <v>548</v>
      </c>
      <c r="B356" s="62" t="s">
        <v>401</v>
      </c>
      <c r="C356" s="62" t="s">
        <v>402</v>
      </c>
      <c r="D356" s="66" t="s">
        <v>104</v>
      </c>
    </row>
    <row r="357" spans="1:4" x14ac:dyDescent="0.2">
      <c r="A357" s="61" t="s">
        <v>1022</v>
      </c>
      <c r="B357" s="62" t="s">
        <v>401</v>
      </c>
      <c r="C357" s="62" t="s">
        <v>402</v>
      </c>
      <c r="D357" s="66" t="s">
        <v>1023</v>
      </c>
    </row>
    <row r="358" spans="1:4" x14ac:dyDescent="0.2">
      <c r="A358" s="61" t="s">
        <v>1024</v>
      </c>
      <c r="B358" s="62" t="s">
        <v>401</v>
      </c>
      <c r="C358" s="62" t="s">
        <v>402</v>
      </c>
      <c r="D358" s="66" t="s">
        <v>1025</v>
      </c>
    </row>
    <row r="359" spans="1:4" x14ac:dyDescent="0.2">
      <c r="A359" s="61" t="s">
        <v>403</v>
      </c>
      <c r="B359" s="62" t="s">
        <v>404</v>
      </c>
      <c r="C359" s="62" t="s">
        <v>405</v>
      </c>
      <c r="D359" s="66" t="s">
        <v>405</v>
      </c>
    </row>
    <row r="360" spans="1:4" x14ac:dyDescent="0.2">
      <c r="A360" s="61" t="s">
        <v>406</v>
      </c>
      <c r="B360" s="62" t="s">
        <v>407</v>
      </c>
      <c r="C360" s="62" t="s">
        <v>408</v>
      </c>
      <c r="D360" s="66" t="s">
        <v>408</v>
      </c>
    </row>
    <row r="361" spans="1:4" x14ac:dyDescent="0.2">
      <c r="A361" s="61" t="s">
        <v>409</v>
      </c>
      <c r="B361" s="62" t="s">
        <v>407</v>
      </c>
      <c r="C361" s="62" t="s">
        <v>408</v>
      </c>
      <c r="D361" s="66" t="s">
        <v>1026</v>
      </c>
    </row>
    <row r="362" spans="1:4" x14ac:dyDescent="0.2">
      <c r="A362" s="61" t="s">
        <v>410</v>
      </c>
      <c r="B362" s="62" t="s">
        <v>407</v>
      </c>
      <c r="C362" s="62" t="s">
        <v>408</v>
      </c>
      <c r="D362" s="66" t="s">
        <v>411</v>
      </c>
    </row>
    <row r="363" spans="1:4" x14ac:dyDescent="0.2">
      <c r="A363" s="61" t="s">
        <v>560</v>
      </c>
      <c r="B363" s="62" t="s">
        <v>407</v>
      </c>
      <c r="C363" s="62" t="s">
        <v>408</v>
      </c>
      <c r="D363" s="66" t="s">
        <v>561</v>
      </c>
    </row>
    <row r="364" spans="1:4" x14ac:dyDescent="0.2">
      <c r="A364" s="61" t="s">
        <v>859</v>
      </c>
      <c r="B364" s="62" t="s">
        <v>407</v>
      </c>
      <c r="C364" s="62" t="s">
        <v>408</v>
      </c>
      <c r="D364" s="66" t="s">
        <v>860</v>
      </c>
    </row>
    <row r="365" spans="1:4" x14ac:dyDescent="0.2">
      <c r="A365" s="61" t="s">
        <v>412</v>
      </c>
      <c r="B365" s="62" t="s">
        <v>407</v>
      </c>
      <c r="C365" s="62" t="s">
        <v>413</v>
      </c>
      <c r="D365" s="66" t="s">
        <v>413</v>
      </c>
    </row>
    <row r="366" spans="1:4" x14ac:dyDescent="0.2">
      <c r="A366" s="61" t="s">
        <v>414</v>
      </c>
      <c r="B366" s="62" t="s">
        <v>407</v>
      </c>
      <c r="C366" s="62" t="s">
        <v>415</v>
      </c>
      <c r="D366" s="66" t="s">
        <v>415</v>
      </c>
    </row>
    <row r="367" spans="1:4" x14ac:dyDescent="0.2">
      <c r="A367" s="61" t="s">
        <v>416</v>
      </c>
      <c r="B367" s="62" t="s">
        <v>407</v>
      </c>
      <c r="C367" s="62" t="s">
        <v>417</v>
      </c>
      <c r="D367" s="66" t="s">
        <v>417</v>
      </c>
    </row>
    <row r="368" spans="1:4" x14ac:dyDescent="0.2">
      <c r="A368" s="61" t="s">
        <v>418</v>
      </c>
      <c r="B368" s="62" t="s">
        <v>419</v>
      </c>
      <c r="C368" s="62" t="s">
        <v>420</v>
      </c>
      <c r="D368" s="66" t="s">
        <v>420</v>
      </c>
    </row>
    <row r="369" spans="1:4" x14ac:dyDescent="0.2">
      <c r="A369" s="61" t="s">
        <v>861</v>
      </c>
      <c r="B369" s="62" t="s">
        <v>419</v>
      </c>
      <c r="C369" s="62" t="s">
        <v>420</v>
      </c>
      <c r="D369" s="66" t="s">
        <v>862</v>
      </c>
    </row>
    <row r="370" spans="1:4" x14ac:dyDescent="0.2">
      <c r="A370" s="61" t="s">
        <v>421</v>
      </c>
      <c r="B370" s="62" t="s">
        <v>419</v>
      </c>
      <c r="C370" s="62" t="s">
        <v>422</v>
      </c>
      <c r="D370" s="66" t="s">
        <v>422</v>
      </c>
    </row>
    <row r="371" spans="1:4" x14ac:dyDescent="0.2">
      <c r="A371" s="61" t="s">
        <v>423</v>
      </c>
      <c r="B371" s="62" t="s">
        <v>419</v>
      </c>
      <c r="C371" s="62" t="s">
        <v>424</v>
      </c>
      <c r="D371" s="66" t="s">
        <v>424</v>
      </c>
    </row>
    <row r="372" spans="1:4" x14ac:dyDescent="0.2">
      <c r="A372" s="61" t="s">
        <v>1077</v>
      </c>
      <c r="B372" s="62" t="s">
        <v>419</v>
      </c>
      <c r="C372" s="62" t="s">
        <v>1078</v>
      </c>
      <c r="D372" s="66" t="s">
        <v>1078</v>
      </c>
    </row>
    <row r="373" spans="1:4" x14ac:dyDescent="0.2">
      <c r="A373" s="61" t="s">
        <v>562</v>
      </c>
      <c r="B373" s="62" t="s">
        <v>563</v>
      </c>
      <c r="C373" s="62" t="s">
        <v>564</v>
      </c>
      <c r="D373" s="66" t="s">
        <v>564</v>
      </c>
    </row>
    <row r="374" spans="1:4" x14ac:dyDescent="0.2">
      <c r="A374" s="61" t="s">
        <v>565</v>
      </c>
      <c r="B374" s="62" t="s">
        <v>563</v>
      </c>
      <c r="C374" s="62" t="s">
        <v>390</v>
      </c>
      <c r="D374" s="66" t="s">
        <v>390</v>
      </c>
    </row>
    <row r="375" spans="1:4" x14ac:dyDescent="0.2">
      <c r="A375" s="61" t="s">
        <v>566</v>
      </c>
      <c r="B375" s="62" t="s">
        <v>563</v>
      </c>
      <c r="C375" s="62" t="s">
        <v>390</v>
      </c>
      <c r="D375" s="66" t="s">
        <v>588</v>
      </c>
    </row>
    <row r="376" spans="1:4" x14ac:dyDescent="0.2">
      <c r="A376" s="61" t="s">
        <v>1027</v>
      </c>
      <c r="B376" s="62" t="s">
        <v>563</v>
      </c>
      <c r="C376" s="62" t="s">
        <v>390</v>
      </c>
      <c r="D376" s="66" t="s">
        <v>1028</v>
      </c>
    </row>
    <row r="377" spans="1:4" x14ac:dyDescent="0.2">
      <c r="A377" s="61" t="s">
        <v>1029</v>
      </c>
      <c r="B377" s="62" t="s">
        <v>563</v>
      </c>
      <c r="C377" s="62" t="s">
        <v>390</v>
      </c>
      <c r="D377" s="66" t="s">
        <v>1030</v>
      </c>
    </row>
    <row r="378" spans="1:4" x14ac:dyDescent="0.2">
      <c r="A378" s="61" t="s">
        <v>1031</v>
      </c>
      <c r="B378" s="62" t="s">
        <v>563</v>
      </c>
      <c r="C378" s="62" t="s">
        <v>390</v>
      </c>
      <c r="D378" s="66" t="s">
        <v>1032</v>
      </c>
    </row>
    <row r="379" spans="1:4" x14ac:dyDescent="0.2">
      <c r="A379" s="61" t="s">
        <v>591</v>
      </c>
      <c r="B379" s="62" t="s">
        <v>592</v>
      </c>
      <c r="C379" s="62" t="s">
        <v>593</v>
      </c>
      <c r="D379" s="62" t="s">
        <v>593</v>
      </c>
    </row>
    <row r="380" spans="1:4" x14ac:dyDescent="0.2">
      <c r="A380" s="61" t="s">
        <v>863</v>
      </c>
      <c r="B380" s="62" t="s">
        <v>592</v>
      </c>
      <c r="C380" s="62" t="s">
        <v>593</v>
      </c>
      <c r="D380" s="62" t="s">
        <v>1033</v>
      </c>
    </row>
    <row r="381" spans="1:4" x14ac:dyDescent="0.2">
      <c r="A381" s="61" t="s">
        <v>594</v>
      </c>
      <c r="B381" s="62" t="s">
        <v>592</v>
      </c>
      <c r="C381" s="62" t="s">
        <v>597</v>
      </c>
      <c r="D381" s="62" t="s">
        <v>597</v>
      </c>
    </row>
    <row r="382" spans="1:4" x14ac:dyDescent="0.2">
      <c r="A382" s="61" t="s">
        <v>595</v>
      </c>
      <c r="B382" s="62" t="s">
        <v>592</v>
      </c>
      <c r="C382" s="62" t="s">
        <v>597</v>
      </c>
      <c r="D382" s="62" t="s">
        <v>559</v>
      </c>
    </row>
    <row r="383" spans="1:4" x14ac:dyDescent="0.2">
      <c r="A383" s="61" t="s">
        <v>596</v>
      </c>
      <c r="B383" s="62" t="s">
        <v>592</v>
      </c>
      <c r="C383" s="62" t="s">
        <v>597</v>
      </c>
      <c r="D383" s="62" t="s">
        <v>1034</v>
      </c>
    </row>
    <row r="384" spans="1:4" x14ac:dyDescent="0.2">
      <c r="A384" s="61" t="s">
        <v>619</v>
      </c>
      <c r="B384" s="62" t="s">
        <v>15</v>
      </c>
      <c r="C384" s="62" t="s">
        <v>56</v>
      </c>
      <c r="D384" s="62" t="s">
        <v>56</v>
      </c>
    </row>
    <row r="385" spans="1:4" x14ac:dyDescent="0.2">
      <c r="A385" s="61" t="s">
        <v>637</v>
      </c>
      <c r="B385" s="62" t="s">
        <v>1035</v>
      </c>
      <c r="C385" s="62" t="s">
        <v>638</v>
      </c>
      <c r="D385" s="62" t="s">
        <v>638</v>
      </c>
    </row>
    <row r="386" spans="1:4" x14ac:dyDescent="0.2">
      <c r="A386" s="61" t="s">
        <v>639</v>
      </c>
      <c r="B386" s="62" t="s">
        <v>1035</v>
      </c>
      <c r="C386" s="62" t="s">
        <v>638</v>
      </c>
      <c r="D386" s="62" t="s">
        <v>142</v>
      </c>
    </row>
    <row r="387" spans="1:4" x14ac:dyDescent="0.2">
      <c r="A387" s="61" t="s">
        <v>1036</v>
      </c>
      <c r="B387" s="62" t="s">
        <v>1035</v>
      </c>
      <c r="C387" s="62" t="s">
        <v>638</v>
      </c>
      <c r="D387" s="62" t="s">
        <v>1037</v>
      </c>
    </row>
    <row r="388" spans="1:4" x14ac:dyDescent="0.2">
      <c r="A388" s="61" t="s">
        <v>1038</v>
      </c>
      <c r="B388" s="62" t="s">
        <v>1035</v>
      </c>
      <c r="C388" s="62" t="s">
        <v>638</v>
      </c>
      <c r="D388" s="62" t="s">
        <v>1039</v>
      </c>
    </row>
    <row r="389" spans="1:4" x14ac:dyDescent="0.2">
      <c r="A389" s="61" t="s">
        <v>1040</v>
      </c>
      <c r="B389" s="62" t="s">
        <v>1035</v>
      </c>
      <c r="C389" s="62" t="s">
        <v>638</v>
      </c>
      <c r="D389" s="62" t="s">
        <v>1041</v>
      </c>
    </row>
    <row r="390" spans="1:4" x14ac:dyDescent="0.2">
      <c r="A390" s="61" t="s">
        <v>640</v>
      </c>
      <c r="B390" s="62" t="s">
        <v>1035</v>
      </c>
      <c r="C390" s="62" t="s">
        <v>641</v>
      </c>
      <c r="D390" s="62" t="s">
        <v>641</v>
      </c>
    </row>
    <row r="391" spans="1:4" x14ac:dyDescent="0.2">
      <c r="A391" s="61" t="s">
        <v>642</v>
      </c>
      <c r="B391" s="62" t="s">
        <v>1035</v>
      </c>
      <c r="C391" s="62" t="s">
        <v>643</v>
      </c>
      <c r="D391" s="62" t="s">
        <v>643</v>
      </c>
    </row>
    <row r="392" spans="1:4" x14ac:dyDescent="0.2">
      <c r="A392" s="61" t="s">
        <v>644</v>
      </c>
      <c r="B392" s="62" t="s">
        <v>1035</v>
      </c>
      <c r="C392" s="62" t="s">
        <v>643</v>
      </c>
      <c r="D392" s="62" t="s">
        <v>1042</v>
      </c>
    </row>
    <row r="393" spans="1:4" x14ac:dyDescent="0.2">
      <c r="A393" s="61" t="s">
        <v>645</v>
      </c>
      <c r="B393" s="62" t="s">
        <v>1035</v>
      </c>
      <c r="C393" s="62" t="s">
        <v>643</v>
      </c>
      <c r="D393" s="62" t="s">
        <v>646</v>
      </c>
    </row>
    <row r="394" spans="1:4" x14ac:dyDescent="0.2">
      <c r="A394" s="61" t="s">
        <v>810</v>
      </c>
      <c r="B394" s="62" t="s">
        <v>1035</v>
      </c>
      <c r="C394" s="62" t="s">
        <v>643</v>
      </c>
      <c r="D394" s="62" t="s">
        <v>1043</v>
      </c>
    </row>
    <row r="395" spans="1:4" x14ac:dyDescent="0.2">
      <c r="A395" s="61" t="s">
        <v>1044</v>
      </c>
      <c r="B395" s="62" t="s">
        <v>1035</v>
      </c>
      <c r="C395" s="62" t="s">
        <v>643</v>
      </c>
      <c r="D395" s="66" t="s">
        <v>1045</v>
      </c>
    </row>
    <row r="396" spans="1:4" x14ac:dyDescent="0.2">
      <c r="A396" s="61" t="s">
        <v>736</v>
      </c>
      <c r="B396" s="62" t="s">
        <v>737</v>
      </c>
      <c r="C396" s="62" t="s">
        <v>811</v>
      </c>
      <c r="D396" s="66" t="s">
        <v>811</v>
      </c>
    </row>
    <row r="397" spans="1:4" x14ac:dyDescent="0.2">
      <c r="A397" s="61" t="s">
        <v>742</v>
      </c>
      <c r="B397" s="62" t="s">
        <v>737</v>
      </c>
      <c r="C397" s="62" t="s">
        <v>811</v>
      </c>
      <c r="D397" s="66" t="s">
        <v>1046</v>
      </c>
    </row>
    <row r="398" spans="1:4" x14ac:dyDescent="0.2">
      <c r="A398" s="61" t="s">
        <v>785</v>
      </c>
      <c r="B398" s="62" t="s">
        <v>737</v>
      </c>
      <c r="C398" s="62" t="s">
        <v>811</v>
      </c>
      <c r="D398" s="66" t="s">
        <v>786</v>
      </c>
    </row>
    <row r="399" spans="1:4" x14ac:dyDescent="0.2">
      <c r="A399" s="61" t="s">
        <v>743</v>
      </c>
      <c r="B399" s="62" t="s">
        <v>737</v>
      </c>
      <c r="C399" s="62" t="s">
        <v>744</v>
      </c>
      <c r="D399" s="66" t="s">
        <v>744</v>
      </c>
    </row>
    <row r="400" spans="1:4" x14ac:dyDescent="0.2">
      <c r="A400" s="61" t="s">
        <v>745</v>
      </c>
      <c r="B400" s="62" t="s">
        <v>737</v>
      </c>
      <c r="C400" s="62" t="s">
        <v>744</v>
      </c>
      <c r="D400" s="66" t="s">
        <v>1047</v>
      </c>
    </row>
    <row r="401" spans="1:4" x14ac:dyDescent="0.2">
      <c r="A401" s="61" t="s">
        <v>790</v>
      </c>
      <c r="B401" s="62" t="s">
        <v>737</v>
      </c>
      <c r="C401" s="62" t="s">
        <v>744</v>
      </c>
      <c r="D401" s="66" t="s">
        <v>791</v>
      </c>
    </row>
    <row r="402" spans="1:4" x14ac:dyDescent="0.2">
      <c r="A402" s="61" t="s">
        <v>835</v>
      </c>
      <c r="B402" s="62" t="s">
        <v>68</v>
      </c>
      <c r="C402" s="62" t="s">
        <v>688</v>
      </c>
      <c r="D402" s="66" t="s">
        <v>688</v>
      </c>
    </row>
    <row r="403" spans="1:4" x14ac:dyDescent="0.2">
      <c r="A403" s="61" t="s">
        <v>836</v>
      </c>
      <c r="B403" s="62" t="s">
        <v>68</v>
      </c>
      <c r="C403" s="62" t="s">
        <v>689</v>
      </c>
      <c r="D403" s="66" t="s">
        <v>689</v>
      </c>
    </row>
    <row r="404" spans="1:4" x14ac:dyDescent="0.2">
      <c r="A404" s="61" t="s">
        <v>837</v>
      </c>
      <c r="B404" s="62" t="s">
        <v>68</v>
      </c>
      <c r="C404" s="62" t="s">
        <v>690</v>
      </c>
      <c r="D404" s="66" t="s">
        <v>690</v>
      </c>
    </row>
    <row r="405" spans="1:4" x14ac:dyDescent="0.2">
      <c r="A405" s="61" t="s">
        <v>838</v>
      </c>
      <c r="B405" s="62" t="s">
        <v>68</v>
      </c>
      <c r="C405" s="62" t="s">
        <v>691</v>
      </c>
      <c r="D405" s="66" t="s">
        <v>691</v>
      </c>
    </row>
    <row r="406" spans="1:4" x14ac:dyDescent="0.2">
      <c r="A406" s="61" t="s">
        <v>839</v>
      </c>
      <c r="B406" s="62" t="s">
        <v>68</v>
      </c>
      <c r="C406" s="62" t="s">
        <v>692</v>
      </c>
      <c r="D406" s="66" t="s">
        <v>692</v>
      </c>
    </row>
    <row r="407" spans="1:4" x14ac:dyDescent="0.2">
      <c r="A407" s="61" t="s">
        <v>840</v>
      </c>
      <c r="B407" s="62" t="s">
        <v>68</v>
      </c>
      <c r="C407" s="62" t="s">
        <v>841</v>
      </c>
      <c r="D407" s="66" t="s">
        <v>841</v>
      </c>
    </row>
    <row r="408" spans="1:4" x14ac:dyDescent="0.2">
      <c r="A408" s="61" t="s">
        <v>842</v>
      </c>
      <c r="B408" s="62" t="s">
        <v>68</v>
      </c>
      <c r="C408" s="62" t="s">
        <v>693</v>
      </c>
      <c r="D408" s="66" t="s">
        <v>693</v>
      </c>
    </row>
    <row r="409" spans="1:4" x14ac:dyDescent="0.2">
      <c r="A409" s="61" t="s">
        <v>843</v>
      </c>
      <c r="B409" s="62" t="s">
        <v>68</v>
      </c>
      <c r="C409" s="62" t="s">
        <v>694</v>
      </c>
      <c r="D409" s="66" t="s">
        <v>694</v>
      </c>
    </row>
    <row r="410" spans="1:4" x14ac:dyDescent="0.2">
      <c r="A410" s="61" t="s">
        <v>844</v>
      </c>
      <c r="B410" s="62" t="s">
        <v>68</v>
      </c>
      <c r="C410" s="62" t="s">
        <v>695</v>
      </c>
      <c r="D410" s="66" t="s">
        <v>695</v>
      </c>
    </row>
    <row r="411" spans="1:4" x14ac:dyDescent="0.2">
      <c r="A411" s="61" t="s">
        <v>845</v>
      </c>
      <c r="B411" s="62" t="s">
        <v>68</v>
      </c>
      <c r="C411" s="62" t="s">
        <v>696</v>
      </c>
      <c r="D411" s="66" t="s">
        <v>696</v>
      </c>
    </row>
    <row r="412" spans="1:4" x14ac:dyDescent="0.2">
      <c r="A412" s="61" t="s">
        <v>846</v>
      </c>
      <c r="B412" s="62" t="s">
        <v>68</v>
      </c>
      <c r="C412" s="62" t="s">
        <v>697</v>
      </c>
      <c r="D412" s="66" t="s">
        <v>697</v>
      </c>
    </row>
    <row r="413" spans="1:4" x14ac:dyDescent="0.2">
      <c r="A413" s="61" t="s">
        <v>847</v>
      </c>
      <c r="B413" s="62" t="s">
        <v>68</v>
      </c>
      <c r="C413" s="62" t="s">
        <v>698</v>
      </c>
      <c r="D413" s="66" t="s">
        <v>698</v>
      </c>
    </row>
    <row r="414" spans="1:4" x14ac:dyDescent="0.2">
      <c r="A414" s="61" t="s">
        <v>848</v>
      </c>
      <c r="B414" s="62" t="s">
        <v>68</v>
      </c>
      <c r="C414" s="62" t="s">
        <v>69</v>
      </c>
      <c r="D414" s="66" t="s">
        <v>69</v>
      </c>
    </row>
    <row r="415" spans="1:4" x14ac:dyDescent="0.2">
      <c r="A415" s="61" t="s">
        <v>849</v>
      </c>
      <c r="B415" s="62" t="s">
        <v>68</v>
      </c>
      <c r="C415" s="62" t="s">
        <v>699</v>
      </c>
      <c r="D415" s="66" t="s">
        <v>699</v>
      </c>
    </row>
    <row r="416" spans="1:4" x14ac:dyDescent="0.2">
      <c r="A416" s="61" t="s">
        <v>850</v>
      </c>
      <c r="B416" s="62" t="s">
        <v>68</v>
      </c>
      <c r="C416" s="62" t="s">
        <v>700</v>
      </c>
      <c r="D416" s="66" t="s">
        <v>700</v>
      </c>
    </row>
    <row r="417" spans="1:4" x14ac:dyDescent="0.2">
      <c r="A417" s="61" t="s">
        <v>851</v>
      </c>
      <c r="B417" s="62" t="s">
        <v>68</v>
      </c>
      <c r="C417" s="62" t="s">
        <v>623</v>
      </c>
      <c r="D417" s="66" t="s">
        <v>623</v>
      </c>
    </row>
    <row r="418" spans="1:4" x14ac:dyDescent="0.2">
      <c r="A418" s="61" t="s">
        <v>1048</v>
      </c>
      <c r="B418" s="62" t="s">
        <v>1049</v>
      </c>
      <c r="C418" s="62" t="s">
        <v>1050</v>
      </c>
      <c r="D418" s="66" t="s">
        <v>1051</v>
      </c>
    </row>
    <row r="419" spans="1:4" x14ac:dyDescent="0.2">
      <c r="A419" s="61" t="s">
        <v>1052</v>
      </c>
      <c r="B419" s="62" t="s">
        <v>1049</v>
      </c>
      <c r="C419" s="62" t="s">
        <v>1050</v>
      </c>
      <c r="D419" s="66" t="s">
        <v>1053</v>
      </c>
    </row>
    <row r="420" spans="1:4" x14ac:dyDescent="0.2">
      <c r="A420" s="61" t="s">
        <v>1054</v>
      </c>
      <c r="B420" s="62" t="s">
        <v>1049</v>
      </c>
      <c r="C420" s="62" t="s">
        <v>1050</v>
      </c>
      <c r="D420" s="66" t="s">
        <v>1055</v>
      </c>
    </row>
    <row r="421" spans="1:4" x14ac:dyDescent="0.2">
      <c r="A421" s="61" t="s">
        <v>1056</v>
      </c>
      <c r="B421" s="62" t="s">
        <v>1049</v>
      </c>
      <c r="C421" s="62" t="s">
        <v>1050</v>
      </c>
      <c r="D421" s="66" t="s">
        <v>1057</v>
      </c>
    </row>
    <row r="422" spans="1:4" x14ac:dyDescent="0.2">
      <c r="A422" s="61" t="s">
        <v>1058</v>
      </c>
      <c r="B422" s="62" t="s">
        <v>1049</v>
      </c>
      <c r="C422" s="62" t="s">
        <v>1050</v>
      </c>
      <c r="D422" s="66" t="s">
        <v>1059</v>
      </c>
    </row>
    <row r="423" spans="1:4" x14ac:dyDescent="0.2">
      <c r="A423" s="61" t="s">
        <v>1060</v>
      </c>
      <c r="B423" s="62" t="s">
        <v>1049</v>
      </c>
      <c r="C423" s="62" t="s">
        <v>1050</v>
      </c>
      <c r="D423" s="66" t="s">
        <v>1061</v>
      </c>
    </row>
    <row r="424" spans="1:4" x14ac:dyDescent="0.2">
      <c r="A424" s="61" t="s">
        <v>1062</v>
      </c>
      <c r="B424" s="62" t="s">
        <v>1049</v>
      </c>
      <c r="C424" s="62" t="s">
        <v>1050</v>
      </c>
      <c r="D424" s="66" t="s">
        <v>1063</v>
      </c>
    </row>
    <row r="425" spans="1:4" x14ac:dyDescent="0.2">
      <c r="A425" s="61" t="s">
        <v>1064</v>
      </c>
      <c r="B425" s="62" t="s">
        <v>1049</v>
      </c>
      <c r="C425" s="62" t="s">
        <v>1050</v>
      </c>
      <c r="D425" s="66" t="s">
        <v>1065</v>
      </c>
    </row>
    <row r="426" spans="1:4" x14ac:dyDescent="0.2">
      <c r="A426" s="61" t="s">
        <v>1066</v>
      </c>
      <c r="B426" s="62" t="s">
        <v>1049</v>
      </c>
      <c r="C426" s="62" t="s">
        <v>1050</v>
      </c>
      <c r="D426" s="66" t="s">
        <v>1067</v>
      </c>
    </row>
    <row r="427" spans="1:4" x14ac:dyDescent="0.2">
      <c r="A427" s="61" t="s">
        <v>1068</v>
      </c>
      <c r="B427" s="62" t="s">
        <v>1049</v>
      </c>
      <c r="C427" s="62" t="s">
        <v>1050</v>
      </c>
      <c r="D427" s="66" t="s">
        <v>1069</v>
      </c>
    </row>
    <row r="428" spans="1:4" x14ac:dyDescent="0.2">
      <c r="A428" s="61" t="s">
        <v>1070</v>
      </c>
      <c r="B428" s="62" t="s">
        <v>1049</v>
      </c>
      <c r="C428" s="62" t="s">
        <v>1050</v>
      </c>
      <c r="D428" s="66" t="s">
        <v>1071</v>
      </c>
    </row>
    <row r="429" spans="1:4" x14ac:dyDescent="0.2">
      <c r="A429" s="61" t="s">
        <v>1072</v>
      </c>
      <c r="B429" s="62" t="s">
        <v>1049</v>
      </c>
      <c r="C429" s="62" t="s">
        <v>1050</v>
      </c>
      <c r="D429" s="66" t="s">
        <v>1073</v>
      </c>
    </row>
  </sheetData>
  <sheetProtection algorithmName="SHA-512" hashValue="sEezBTNB1D0QmtLL0LAi+o6Az5sairc+nW31wjXKRrdbDFkE55osG7LmYj+ZDqVCRWeGGKX8UdcN/DLuavXZbg==" saltValue="gfWNQsKkNgwGvTP7fNrlZA==" spinCount="100000" sheet="1" objects="1" scenario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B138"/>
  <sheetViews>
    <sheetView showGridLines="0" topLeftCell="A104" zoomScaleNormal="100" workbookViewId="0">
      <selection activeCell="I125" sqref="I125"/>
    </sheetView>
  </sheetViews>
  <sheetFormatPr baseColWidth="10" defaultRowHeight="15" x14ac:dyDescent="0.25"/>
  <cols>
    <col min="1" max="1" width="88.7109375" customWidth="1"/>
    <col min="2" max="2" width="27.7109375" customWidth="1"/>
  </cols>
  <sheetData>
    <row r="1" spans="1:2" ht="15.75" thickBot="1" x14ac:dyDescent="0.3">
      <c r="A1" s="5" t="s">
        <v>479</v>
      </c>
      <c r="B1" s="6"/>
    </row>
    <row r="2" spans="1:2" ht="15.75" thickBot="1" x14ac:dyDescent="0.3">
      <c r="A2" s="5" t="s">
        <v>480</v>
      </c>
      <c r="B2" s="6"/>
    </row>
    <row r="3" spans="1:2" ht="15.75" thickBot="1" x14ac:dyDescent="0.3">
      <c r="A3" s="7" t="s">
        <v>448</v>
      </c>
      <c r="B3" s="8" t="s">
        <v>449</v>
      </c>
    </row>
    <row r="4" spans="1:2" ht="15.75" thickBot="1" x14ac:dyDescent="0.3">
      <c r="A4" s="9" t="s">
        <v>481</v>
      </c>
      <c r="B4" s="10">
        <v>10</v>
      </c>
    </row>
    <row r="5" spans="1:2" ht="15.75" thickBot="1" x14ac:dyDescent="0.3">
      <c r="A5" s="11" t="s">
        <v>482</v>
      </c>
      <c r="B5" s="10">
        <v>11</v>
      </c>
    </row>
    <row r="6" spans="1:2" ht="15.75" thickBot="1" x14ac:dyDescent="0.3">
      <c r="A6" s="11" t="s">
        <v>483</v>
      </c>
      <c r="B6" s="10">
        <v>12</v>
      </c>
    </row>
    <row r="7" spans="1:2" ht="15.75" thickBot="1" x14ac:dyDescent="0.3">
      <c r="A7" s="40" t="s">
        <v>620</v>
      </c>
      <c r="B7" s="10">
        <v>13</v>
      </c>
    </row>
    <row r="8" spans="1:2" ht="15.75" thickBot="1" x14ac:dyDescent="0.3">
      <c r="A8" s="41" t="s">
        <v>621</v>
      </c>
      <c r="B8" s="10">
        <v>14</v>
      </c>
    </row>
    <row r="9" spans="1:2" ht="15.75" thickBot="1" x14ac:dyDescent="0.3">
      <c r="A9" s="41" t="s">
        <v>683</v>
      </c>
      <c r="B9" s="10">
        <v>15</v>
      </c>
    </row>
    <row r="10" spans="1:2" ht="15.75" thickBot="1" x14ac:dyDescent="0.3">
      <c r="A10" s="12" t="s">
        <v>484</v>
      </c>
      <c r="B10" s="10">
        <v>20</v>
      </c>
    </row>
    <row r="11" spans="1:2" ht="15.75" thickBot="1" x14ac:dyDescent="0.3">
      <c r="A11" s="13" t="s">
        <v>485</v>
      </c>
      <c r="B11" s="10">
        <v>30</v>
      </c>
    </row>
    <row r="12" spans="1:2" ht="15.75" thickBot="1" x14ac:dyDescent="0.3">
      <c r="A12" s="9" t="s">
        <v>486</v>
      </c>
      <c r="B12" s="10">
        <v>40</v>
      </c>
    </row>
    <row r="13" spans="1:2" ht="15.75" thickBot="1" x14ac:dyDescent="0.3">
      <c r="A13" s="14" t="s">
        <v>487</v>
      </c>
      <c r="B13" s="10">
        <v>50</v>
      </c>
    </row>
    <row r="14" spans="1:2" ht="15.75" thickBot="1" x14ac:dyDescent="0.3">
      <c r="A14" s="9" t="s">
        <v>488</v>
      </c>
      <c r="B14" s="10">
        <v>60</v>
      </c>
    </row>
    <row r="15" spans="1:2" ht="15.75" thickBot="1" x14ac:dyDescent="0.3">
      <c r="A15" s="15" t="s">
        <v>489</v>
      </c>
      <c r="B15" s="10">
        <v>61</v>
      </c>
    </row>
    <row r="16" spans="1:2" ht="15.75" thickBot="1" x14ac:dyDescent="0.3">
      <c r="A16" s="9" t="s">
        <v>490</v>
      </c>
      <c r="B16" s="10">
        <v>70</v>
      </c>
    </row>
    <row r="17" spans="1:2" ht="15.75" thickBot="1" x14ac:dyDescent="0.3">
      <c r="A17" s="16" t="s">
        <v>491</v>
      </c>
      <c r="B17" s="10">
        <v>80</v>
      </c>
    </row>
    <row r="18" spans="1:2" ht="15.75" thickBot="1" x14ac:dyDescent="0.3">
      <c r="A18" s="17" t="s">
        <v>492</v>
      </c>
      <c r="B18" s="10">
        <v>90</v>
      </c>
    </row>
    <row r="19" spans="1:2" ht="15.75" thickBot="1" x14ac:dyDescent="0.3">
      <c r="A19" s="18"/>
      <c r="B19" s="19"/>
    </row>
    <row r="20" spans="1:2" ht="15.75" thickBot="1" x14ac:dyDescent="0.3">
      <c r="A20" s="20" t="s">
        <v>493</v>
      </c>
      <c r="B20" s="21"/>
    </row>
    <row r="21" spans="1:2" ht="15.75" thickBot="1" x14ac:dyDescent="0.3">
      <c r="A21" s="5" t="s">
        <v>494</v>
      </c>
      <c r="B21" s="6"/>
    </row>
    <row r="22" spans="1:2" ht="15.75" thickBot="1" x14ac:dyDescent="0.3">
      <c r="A22" s="22" t="s">
        <v>448</v>
      </c>
      <c r="B22" s="23" t="s">
        <v>449</v>
      </c>
    </row>
    <row r="23" spans="1:2" ht="15.75" thickBot="1" x14ac:dyDescent="0.3">
      <c r="A23" s="5" t="s">
        <v>495</v>
      </c>
      <c r="B23" s="24" t="s">
        <v>496</v>
      </c>
    </row>
    <row r="24" spans="1:2" ht="15.75" thickBot="1" x14ac:dyDescent="0.3">
      <c r="A24" s="25" t="s">
        <v>497</v>
      </c>
      <c r="B24" s="26" t="s">
        <v>498</v>
      </c>
    </row>
    <row r="25" spans="1:2" ht="15.75" thickBot="1" x14ac:dyDescent="0.3">
      <c r="A25" s="25" t="s">
        <v>499</v>
      </c>
      <c r="B25" s="26" t="s">
        <v>500</v>
      </c>
    </row>
    <row r="26" spans="1:2" ht="15.75" thickBot="1" x14ac:dyDescent="0.3">
      <c r="A26" s="25" t="s">
        <v>501</v>
      </c>
      <c r="B26" s="26" t="s">
        <v>502</v>
      </c>
    </row>
    <row r="27" spans="1:2" ht="15.75" thickBot="1" x14ac:dyDescent="0.3">
      <c r="A27" s="25" t="s">
        <v>503</v>
      </c>
      <c r="B27" s="26" t="s">
        <v>504</v>
      </c>
    </row>
    <row r="28" spans="1:2" ht="15.75" thickBot="1" x14ac:dyDescent="0.3">
      <c r="A28" s="25" t="s">
        <v>505</v>
      </c>
      <c r="B28" s="26" t="s">
        <v>506</v>
      </c>
    </row>
    <row r="29" spans="1:2" ht="15.75" thickBot="1" x14ac:dyDescent="0.3">
      <c r="A29" s="25" t="s">
        <v>507</v>
      </c>
      <c r="B29" s="26" t="s">
        <v>508</v>
      </c>
    </row>
    <row r="30" spans="1:2" ht="26.25" thickBot="1" x14ac:dyDescent="0.3">
      <c r="A30" s="59" t="s">
        <v>764</v>
      </c>
      <c r="B30" s="42" t="s">
        <v>674</v>
      </c>
    </row>
    <row r="31" spans="1:2" ht="26.25" thickBot="1" x14ac:dyDescent="0.3">
      <c r="A31" s="59" t="s">
        <v>765</v>
      </c>
      <c r="B31" s="42" t="s">
        <v>675</v>
      </c>
    </row>
    <row r="32" spans="1:2" ht="26.25" thickBot="1" x14ac:dyDescent="0.3">
      <c r="A32" s="59" t="s">
        <v>766</v>
      </c>
      <c r="B32" s="42" t="s">
        <v>767</v>
      </c>
    </row>
    <row r="33" spans="1:2" ht="26.25" thickBot="1" x14ac:dyDescent="0.3">
      <c r="A33" s="59" t="s">
        <v>768</v>
      </c>
      <c r="B33" s="42" t="s">
        <v>769</v>
      </c>
    </row>
    <row r="34" spans="1:2" ht="15.75" thickBot="1" x14ac:dyDescent="0.3">
      <c r="A34" s="25" t="s">
        <v>509</v>
      </c>
      <c r="B34" s="26" t="s">
        <v>510</v>
      </c>
    </row>
    <row r="35" spans="1:2" ht="15.75" thickBot="1" x14ac:dyDescent="0.3">
      <c r="A35" s="5" t="s">
        <v>511</v>
      </c>
      <c r="B35" s="27" t="s">
        <v>512</v>
      </c>
    </row>
    <row r="36" spans="1:2" ht="15.75" thickBot="1" x14ac:dyDescent="0.3">
      <c r="A36" s="25" t="s">
        <v>513</v>
      </c>
      <c r="B36" s="42" t="s">
        <v>502</v>
      </c>
    </row>
    <row r="37" spans="1:2" ht="15.75" thickBot="1" x14ac:dyDescent="0.3">
      <c r="A37" s="25" t="s">
        <v>513</v>
      </c>
      <c r="B37" s="26" t="s">
        <v>514</v>
      </c>
    </row>
    <row r="38" spans="1:2" ht="15.75" thickBot="1" x14ac:dyDescent="0.3">
      <c r="A38" s="5" t="s">
        <v>489</v>
      </c>
      <c r="B38" s="28">
        <v>61</v>
      </c>
    </row>
    <row r="39" spans="1:2" ht="15.75" thickBot="1" x14ac:dyDescent="0.3">
      <c r="A39" s="25" t="s">
        <v>515</v>
      </c>
      <c r="B39" s="26" t="s">
        <v>500</v>
      </c>
    </row>
    <row r="40" spans="1:2" ht="15.75" thickBot="1" x14ac:dyDescent="0.3">
      <c r="A40" s="25" t="s">
        <v>516</v>
      </c>
      <c r="B40" s="26" t="s">
        <v>502</v>
      </c>
    </row>
    <row r="41" spans="1:2" ht="15.75" thickBot="1" x14ac:dyDescent="0.3">
      <c r="A41" s="25" t="s">
        <v>517</v>
      </c>
      <c r="B41" s="26" t="s">
        <v>504</v>
      </c>
    </row>
    <row r="42" spans="1:2" ht="15.75" thickBot="1" x14ac:dyDescent="0.3">
      <c r="A42" s="25" t="s">
        <v>518</v>
      </c>
      <c r="B42" s="26" t="s">
        <v>506</v>
      </c>
    </row>
    <row r="43" spans="1:2" ht="15.75" thickBot="1" x14ac:dyDescent="0.3">
      <c r="A43" s="25" t="s">
        <v>519</v>
      </c>
      <c r="B43" s="26" t="s">
        <v>508</v>
      </c>
    </row>
    <row r="44" spans="1:2" ht="15.75" thickBot="1" x14ac:dyDescent="0.3">
      <c r="A44" s="25" t="s">
        <v>520</v>
      </c>
      <c r="B44" s="26" t="s">
        <v>510</v>
      </c>
    </row>
    <row r="45" spans="1:2" ht="15.75" thickBot="1" x14ac:dyDescent="0.3">
      <c r="A45" s="25" t="s">
        <v>521</v>
      </c>
      <c r="B45" s="26" t="s">
        <v>514</v>
      </c>
    </row>
    <row r="46" spans="1:2" ht="15.75" thickBot="1" x14ac:dyDescent="0.3">
      <c r="A46" s="5" t="s">
        <v>522</v>
      </c>
      <c r="B46" s="29">
        <v>20</v>
      </c>
    </row>
    <row r="47" spans="1:2" ht="15.75" thickBot="1" x14ac:dyDescent="0.3">
      <c r="A47" s="25" t="s">
        <v>499</v>
      </c>
      <c r="B47" s="26" t="s">
        <v>500</v>
      </c>
    </row>
    <row r="48" spans="1:2" ht="15.75" thickBot="1" x14ac:dyDescent="0.3">
      <c r="A48" s="25" t="s">
        <v>501</v>
      </c>
      <c r="B48" s="26" t="s">
        <v>502</v>
      </c>
    </row>
    <row r="49" spans="1:2" ht="15.75" thickBot="1" x14ac:dyDescent="0.3">
      <c r="A49" s="25" t="s">
        <v>503</v>
      </c>
      <c r="B49" s="26" t="s">
        <v>504</v>
      </c>
    </row>
    <row r="50" spans="1:2" ht="15.75" thickBot="1" x14ac:dyDescent="0.3">
      <c r="A50" s="25" t="s">
        <v>523</v>
      </c>
      <c r="B50" s="26" t="s">
        <v>524</v>
      </c>
    </row>
    <row r="51" spans="1:2" ht="15.75" thickBot="1" x14ac:dyDescent="0.3">
      <c r="A51" s="25" t="s">
        <v>505</v>
      </c>
      <c r="B51" s="26" t="s">
        <v>506</v>
      </c>
    </row>
    <row r="52" spans="1:2" ht="15.75" thickBot="1" x14ac:dyDescent="0.3">
      <c r="A52" s="25" t="s">
        <v>525</v>
      </c>
      <c r="B52" s="26" t="s">
        <v>526</v>
      </c>
    </row>
    <row r="53" spans="1:2" ht="15.75" thickBot="1" x14ac:dyDescent="0.3">
      <c r="A53" s="25" t="s">
        <v>507</v>
      </c>
      <c r="B53" s="26" t="s">
        <v>508</v>
      </c>
    </row>
    <row r="54" spans="1:2" ht="15.75" thickBot="1" x14ac:dyDescent="0.3">
      <c r="A54" s="25" t="s">
        <v>509</v>
      </c>
      <c r="B54" s="26" t="s">
        <v>510</v>
      </c>
    </row>
    <row r="55" spans="1:2" ht="15.75" thickBot="1" x14ac:dyDescent="0.3">
      <c r="A55" s="5" t="s">
        <v>44</v>
      </c>
      <c r="B55" s="30">
        <v>30</v>
      </c>
    </row>
    <row r="56" spans="1:2" ht="15.75" thickBot="1" x14ac:dyDescent="0.3">
      <c r="A56" s="25" t="s">
        <v>527</v>
      </c>
      <c r="B56" s="26" t="s">
        <v>528</v>
      </c>
    </row>
    <row r="57" spans="1:2" ht="15.75" thickBot="1" x14ac:dyDescent="0.3">
      <c r="A57" s="25" t="s">
        <v>529</v>
      </c>
      <c r="B57" s="26" t="s">
        <v>530</v>
      </c>
    </row>
    <row r="58" spans="1:2" ht="15.75" thickBot="1" x14ac:dyDescent="0.3">
      <c r="A58" s="25" t="s">
        <v>531</v>
      </c>
      <c r="B58" s="26" t="s">
        <v>532</v>
      </c>
    </row>
    <row r="59" spans="1:2" ht="15.75" thickBot="1" x14ac:dyDescent="0.3">
      <c r="A59" s="5" t="s">
        <v>405</v>
      </c>
      <c r="B59" s="31">
        <v>50</v>
      </c>
    </row>
    <row r="60" spans="1:2" ht="15.75" thickBot="1" x14ac:dyDescent="0.3">
      <c r="A60" s="32" t="s">
        <v>499</v>
      </c>
      <c r="B60" s="33" t="s">
        <v>500</v>
      </c>
    </row>
    <row r="61" spans="1:2" ht="15.75" thickBot="1" x14ac:dyDescent="0.3">
      <c r="A61" s="32" t="s">
        <v>501</v>
      </c>
      <c r="B61" s="33" t="s">
        <v>502</v>
      </c>
    </row>
    <row r="62" spans="1:2" ht="15.75" thickBot="1" x14ac:dyDescent="0.3">
      <c r="A62" s="32" t="s">
        <v>533</v>
      </c>
      <c r="B62" s="33" t="s">
        <v>534</v>
      </c>
    </row>
    <row r="63" spans="1:2" ht="15.75" thickBot="1" x14ac:dyDescent="0.3">
      <c r="A63" s="32" t="s">
        <v>503</v>
      </c>
      <c r="B63" s="33" t="s">
        <v>504</v>
      </c>
    </row>
    <row r="64" spans="1:2" ht="15.75" thickBot="1" x14ac:dyDescent="0.3">
      <c r="A64" s="32" t="s">
        <v>505</v>
      </c>
      <c r="B64" s="33" t="s">
        <v>506</v>
      </c>
    </row>
    <row r="65" spans="1:2" ht="15.75" thickBot="1" x14ac:dyDescent="0.3">
      <c r="A65" s="32" t="s">
        <v>507</v>
      </c>
      <c r="B65" s="33" t="s">
        <v>508</v>
      </c>
    </row>
    <row r="66" spans="1:2" ht="15.75" thickBot="1" x14ac:dyDescent="0.3">
      <c r="A66" s="32" t="s">
        <v>509</v>
      </c>
      <c r="B66" s="33" t="s">
        <v>510</v>
      </c>
    </row>
    <row r="67" spans="1:2" ht="15.75" thickBot="1" x14ac:dyDescent="0.3">
      <c r="A67" s="5" t="s">
        <v>405</v>
      </c>
      <c r="B67" s="34">
        <v>80</v>
      </c>
    </row>
    <row r="68" spans="1:2" ht="15.75" thickBot="1" x14ac:dyDescent="0.3">
      <c r="A68" s="32" t="s">
        <v>497</v>
      </c>
      <c r="B68" s="26" t="s">
        <v>498</v>
      </c>
    </row>
    <row r="69" spans="1:2" ht="15.75" thickBot="1" x14ac:dyDescent="0.3">
      <c r="A69" s="32" t="s">
        <v>499</v>
      </c>
      <c r="B69" s="26" t="s">
        <v>500</v>
      </c>
    </row>
    <row r="70" spans="1:2" ht="15.75" thickBot="1" x14ac:dyDescent="0.3">
      <c r="A70" s="32" t="s">
        <v>501</v>
      </c>
      <c r="B70" s="26" t="s">
        <v>502</v>
      </c>
    </row>
    <row r="71" spans="1:2" ht="15.75" thickBot="1" x14ac:dyDescent="0.3">
      <c r="A71" s="32" t="s">
        <v>503</v>
      </c>
      <c r="B71" s="26" t="s">
        <v>504</v>
      </c>
    </row>
    <row r="72" spans="1:2" ht="15.75" thickBot="1" x14ac:dyDescent="0.3">
      <c r="A72" s="32" t="s">
        <v>505</v>
      </c>
      <c r="B72" s="26" t="s">
        <v>506</v>
      </c>
    </row>
    <row r="73" spans="1:2" ht="15.75" thickBot="1" x14ac:dyDescent="0.3">
      <c r="A73" s="32" t="s">
        <v>507</v>
      </c>
      <c r="B73" s="26" t="s">
        <v>508</v>
      </c>
    </row>
    <row r="74" spans="1:2" ht="15.75" thickBot="1" x14ac:dyDescent="0.3">
      <c r="A74" s="32" t="s">
        <v>509</v>
      </c>
      <c r="B74" s="26" t="s">
        <v>510</v>
      </c>
    </row>
    <row r="75" spans="1:2" ht="15.75" thickBot="1" x14ac:dyDescent="0.3">
      <c r="A75" s="32" t="s">
        <v>523</v>
      </c>
      <c r="B75" s="33" t="s">
        <v>524</v>
      </c>
    </row>
    <row r="76" spans="1:2" ht="15.75" thickBot="1" x14ac:dyDescent="0.3">
      <c r="A76" s="32" t="s">
        <v>525</v>
      </c>
      <c r="B76" s="33" t="s">
        <v>526</v>
      </c>
    </row>
    <row r="77" spans="1:2" ht="15.75" thickBot="1" x14ac:dyDescent="0.3">
      <c r="A77" s="32" t="s">
        <v>527</v>
      </c>
      <c r="B77" s="33" t="s">
        <v>528</v>
      </c>
    </row>
    <row r="78" spans="1:2" ht="15.75" thickBot="1" x14ac:dyDescent="0.3">
      <c r="A78" s="32" t="s">
        <v>529</v>
      </c>
      <c r="B78" s="33" t="s">
        <v>530</v>
      </c>
    </row>
    <row r="79" spans="1:2" ht="15.75" thickBot="1" x14ac:dyDescent="0.3">
      <c r="A79" s="32" t="s">
        <v>531</v>
      </c>
      <c r="B79" s="33" t="s">
        <v>532</v>
      </c>
    </row>
    <row r="80" spans="1:2" ht="15.75" thickBot="1" x14ac:dyDescent="0.3">
      <c r="A80" s="32" t="s">
        <v>533</v>
      </c>
      <c r="B80" s="33" t="s">
        <v>534</v>
      </c>
    </row>
    <row r="81" spans="1:2" ht="15.75" thickBot="1" x14ac:dyDescent="0.3">
      <c r="A81" s="73" t="s">
        <v>535</v>
      </c>
      <c r="B81" s="74"/>
    </row>
    <row r="82" spans="1:2" ht="15.75" thickBot="1" x14ac:dyDescent="0.3">
      <c r="A82" s="35" t="s">
        <v>536</v>
      </c>
      <c r="B82" s="36" t="s">
        <v>502</v>
      </c>
    </row>
    <row r="83" spans="1:2" ht="15.75" thickBot="1" x14ac:dyDescent="0.3">
      <c r="A83" s="35" t="s">
        <v>537</v>
      </c>
      <c r="B83" s="36" t="s">
        <v>504</v>
      </c>
    </row>
    <row r="84" spans="1:2" ht="15.75" thickBot="1" x14ac:dyDescent="0.3">
      <c r="A84" s="35" t="s">
        <v>538</v>
      </c>
      <c r="B84" s="36" t="s">
        <v>524</v>
      </c>
    </row>
    <row r="85" spans="1:2" ht="15.75" thickBot="1" x14ac:dyDescent="0.3">
      <c r="A85" s="35" t="s">
        <v>539</v>
      </c>
      <c r="B85" s="36" t="s">
        <v>506</v>
      </c>
    </row>
    <row r="86" spans="1:2" ht="15.75" thickBot="1" x14ac:dyDescent="0.3">
      <c r="A86" s="35" t="s">
        <v>540</v>
      </c>
      <c r="B86" s="36" t="s">
        <v>526</v>
      </c>
    </row>
    <row r="87" spans="1:2" ht="15.75" thickBot="1" x14ac:dyDescent="0.3">
      <c r="A87" s="35" t="s">
        <v>541</v>
      </c>
      <c r="B87" s="36" t="s">
        <v>508</v>
      </c>
    </row>
    <row r="88" spans="1:2" ht="15.75" thickBot="1" x14ac:dyDescent="0.3">
      <c r="A88" s="35" t="s">
        <v>542</v>
      </c>
      <c r="B88" s="36" t="s">
        <v>510</v>
      </c>
    </row>
    <row r="89" spans="1:2" ht="15.75" thickBot="1" x14ac:dyDescent="0.3">
      <c r="A89" s="35" t="s">
        <v>543</v>
      </c>
      <c r="B89" s="36" t="s">
        <v>514</v>
      </c>
    </row>
    <row r="90" spans="1:2" ht="15.75" thickBot="1" x14ac:dyDescent="0.3">
      <c r="A90" s="44" t="s">
        <v>682</v>
      </c>
      <c r="B90" s="45">
        <v>13</v>
      </c>
    </row>
    <row r="91" spans="1:2" ht="15.75" thickBot="1" x14ac:dyDescent="0.3">
      <c r="A91" s="35" t="s">
        <v>501</v>
      </c>
      <c r="B91" s="36" t="s">
        <v>502</v>
      </c>
    </row>
    <row r="92" spans="1:2" ht="15.75" thickBot="1" x14ac:dyDescent="0.3">
      <c r="A92" s="35" t="s">
        <v>503</v>
      </c>
      <c r="B92" s="36" t="s">
        <v>504</v>
      </c>
    </row>
    <row r="93" spans="1:2" ht="15.75" thickBot="1" x14ac:dyDescent="0.3">
      <c r="A93" s="35" t="s">
        <v>676</v>
      </c>
      <c r="B93" s="36" t="s">
        <v>673</v>
      </c>
    </row>
    <row r="94" spans="1:2" ht="15.75" thickBot="1" x14ac:dyDescent="0.3">
      <c r="A94" s="44" t="s">
        <v>681</v>
      </c>
      <c r="B94" s="45">
        <v>14</v>
      </c>
    </row>
    <row r="95" spans="1:2" ht="15.75" thickBot="1" x14ac:dyDescent="0.3">
      <c r="A95" s="35" t="s">
        <v>503</v>
      </c>
      <c r="B95" s="36" t="s">
        <v>504</v>
      </c>
    </row>
    <row r="96" spans="1:2" ht="15.75" thickBot="1" x14ac:dyDescent="0.3">
      <c r="A96" s="35" t="s">
        <v>677</v>
      </c>
      <c r="B96" s="36" t="s">
        <v>506</v>
      </c>
    </row>
    <row r="97" spans="1:2" ht="15.75" thickBot="1" x14ac:dyDescent="0.3">
      <c r="A97" s="35" t="s">
        <v>507</v>
      </c>
      <c r="B97" s="36" t="s">
        <v>508</v>
      </c>
    </row>
    <row r="98" spans="1:2" ht="15.75" thickBot="1" x14ac:dyDescent="0.3">
      <c r="A98" s="35" t="s">
        <v>509</v>
      </c>
      <c r="B98" s="36" t="s">
        <v>510</v>
      </c>
    </row>
    <row r="99" spans="1:2" ht="15.75" thickBot="1" x14ac:dyDescent="0.3">
      <c r="A99" s="44" t="s">
        <v>680</v>
      </c>
      <c r="B99" s="45">
        <v>15</v>
      </c>
    </row>
    <row r="100" spans="1:2" ht="15.75" thickBot="1" x14ac:dyDescent="0.3">
      <c r="A100" s="35" t="s">
        <v>501</v>
      </c>
      <c r="B100" s="36" t="s">
        <v>502</v>
      </c>
    </row>
    <row r="101" spans="1:2" ht="15.75" thickBot="1" x14ac:dyDescent="0.3">
      <c r="A101" s="35" t="s">
        <v>503</v>
      </c>
      <c r="B101" s="36" t="s">
        <v>504</v>
      </c>
    </row>
    <row r="102" spans="1:2" ht="15.75" thickBot="1" x14ac:dyDescent="0.3">
      <c r="A102" s="35" t="s">
        <v>678</v>
      </c>
      <c r="B102" s="36" t="s">
        <v>674</v>
      </c>
    </row>
    <row r="103" spans="1:2" ht="15.75" thickBot="1" x14ac:dyDescent="0.3">
      <c r="A103" s="35" t="s">
        <v>677</v>
      </c>
      <c r="B103" s="36" t="s">
        <v>506</v>
      </c>
    </row>
    <row r="104" spans="1:2" ht="15.75" thickBot="1" x14ac:dyDescent="0.3">
      <c r="A104" s="35" t="s">
        <v>679</v>
      </c>
      <c r="B104" s="36" t="s">
        <v>675</v>
      </c>
    </row>
    <row r="105" spans="1:2" ht="15.75" thickBot="1" x14ac:dyDescent="0.3">
      <c r="A105" s="35" t="s">
        <v>507</v>
      </c>
      <c r="B105" s="36" t="s">
        <v>508</v>
      </c>
    </row>
    <row r="106" spans="1:2" ht="15.75" thickBot="1" x14ac:dyDescent="0.3">
      <c r="A106" s="35" t="s">
        <v>509</v>
      </c>
      <c r="B106" s="36" t="s">
        <v>510</v>
      </c>
    </row>
    <row r="107" spans="1:2" x14ac:dyDescent="0.25">
      <c r="A107" s="43"/>
      <c r="B107" s="46"/>
    </row>
    <row r="108" spans="1:2" x14ac:dyDescent="0.25">
      <c r="A108" s="43"/>
      <c r="B108" s="46"/>
    </row>
    <row r="109" spans="1:2" x14ac:dyDescent="0.25">
      <c r="A109" s="43"/>
      <c r="B109" s="46"/>
    </row>
    <row r="110" spans="1:2" x14ac:dyDescent="0.25">
      <c r="A110" s="43"/>
      <c r="B110" s="46"/>
    </row>
    <row r="111" spans="1:2" x14ac:dyDescent="0.25">
      <c r="A111" s="43"/>
      <c r="B111" s="46"/>
    </row>
    <row r="112" spans="1:2" ht="15.75" thickBot="1" x14ac:dyDescent="0.3">
      <c r="A112" s="19"/>
      <c r="B112" s="19"/>
    </row>
    <row r="113" spans="1:2" ht="15.75" thickBot="1" x14ac:dyDescent="0.3">
      <c r="A113" s="71" t="s">
        <v>476</v>
      </c>
      <c r="B113" s="72"/>
    </row>
    <row r="114" spans="1:2" ht="15.75" thickBot="1" x14ac:dyDescent="0.3">
      <c r="A114" s="71" t="s">
        <v>447</v>
      </c>
      <c r="B114" s="72"/>
    </row>
    <row r="115" spans="1:2" ht="15.75" thickBot="1" x14ac:dyDescent="0.3">
      <c r="A115" s="1" t="s">
        <v>448</v>
      </c>
      <c r="B115" s="2" t="s">
        <v>449</v>
      </c>
    </row>
    <row r="116" spans="1:2" ht="39" thickBot="1" x14ac:dyDescent="0.3">
      <c r="A116" s="60" t="s">
        <v>771</v>
      </c>
      <c r="B116" s="58" t="s">
        <v>770</v>
      </c>
    </row>
    <row r="117" spans="1:2" ht="39" thickBot="1" x14ac:dyDescent="0.3">
      <c r="A117" s="60" t="s">
        <v>545</v>
      </c>
      <c r="B117" s="4" t="s">
        <v>544</v>
      </c>
    </row>
    <row r="118" spans="1:2" ht="15.75" thickBot="1" x14ac:dyDescent="0.3">
      <c r="A118" s="3" t="s">
        <v>450</v>
      </c>
      <c r="B118" s="4" t="s">
        <v>451</v>
      </c>
    </row>
    <row r="119" spans="1:2" ht="15.75" thickBot="1" x14ac:dyDescent="0.3">
      <c r="A119" s="3" t="s">
        <v>452</v>
      </c>
      <c r="B119" s="4" t="s">
        <v>453</v>
      </c>
    </row>
    <row r="120" spans="1:2" ht="15.75" thickBot="1" x14ac:dyDescent="0.3">
      <c r="A120" s="3" t="s">
        <v>454</v>
      </c>
      <c r="B120" s="4" t="s">
        <v>455</v>
      </c>
    </row>
    <row r="121" spans="1:2" ht="15.75" thickBot="1" x14ac:dyDescent="0.3">
      <c r="A121" s="3" t="s">
        <v>456</v>
      </c>
      <c r="B121" s="4" t="s">
        <v>457</v>
      </c>
    </row>
    <row r="122" spans="1:2" ht="15.75" thickBot="1" x14ac:dyDescent="0.3">
      <c r="A122" s="3" t="s">
        <v>458</v>
      </c>
      <c r="B122" s="4" t="s">
        <v>459</v>
      </c>
    </row>
    <row r="123" spans="1:2" ht="15.75" thickBot="1" x14ac:dyDescent="0.3">
      <c r="A123" s="3" t="s">
        <v>460</v>
      </c>
      <c r="B123" s="4" t="s">
        <v>461</v>
      </c>
    </row>
    <row r="124" spans="1:2" ht="15.75" thickBot="1" x14ac:dyDescent="0.3">
      <c r="A124" s="3" t="s">
        <v>462</v>
      </c>
      <c r="B124" s="58" t="s">
        <v>741</v>
      </c>
    </row>
    <row r="125" spans="1:2" ht="15.75" thickBot="1" x14ac:dyDescent="0.3">
      <c r="A125" s="3" t="s">
        <v>463</v>
      </c>
      <c r="B125" s="4" t="s">
        <v>464</v>
      </c>
    </row>
    <row r="126" spans="1:2" ht="15.75" thickBot="1" x14ac:dyDescent="0.3">
      <c r="A126" s="3" t="s">
        <v>465</v>
      </c>
      <c r="B126" s="4" t="s">
        <v>466</v>
      </c>
    </row>
    <row r="127" spans="1:2" ht="15.75" thickBot="1" x14ac:dyDescent="0.3">
      <c r="A127" s="3" t="s">
        <v>467</v>
      </c>
      <c r="B127" s="4" t="s">
        <v>468</v>
      </c>
    </row>
    <row r="128" spans="1:2" ht="15.75" thickBot="1" x14ac:dyDescent="0.3">
      <c r="A128" s="3" t="s">
        <v>469</v>
      </c>
      <c r="B128" s="4" t="s">
        <v>470</v>
      </c>
    </row>
    <row r="129" spans="1:2" ht="15.75" thickBot="1" x14ac:dyDescent="0.3">
      <c r="A129" s="3" t="s">
        <v>471</v>
      </c>
      <c r="B129" s="4" t="s">
        <v>472</v>
      </c>
    </row>
    <row r="130" spans="1:2" ht="15.75" thickBot="1" x14ac:dyDescent="0.3"/>
    <row r="131" spans="1:2" ht="15.75" thickBot="1" x14ac:dyDescent="0.3">
      <c r="A131" s="20" t="s">
        <v>612</v>
      </c>
      <c r="B131" s="21"/>
    </row>
    <row r="132" spans="1:2" ht="15.75" thickBot="1" x14ac:dyDescent="0.3">
      <c r="A132" s="1" t="s">
        <v>598</v>
      </c>
      <c r="B132" s="2" t="s">
        <v>449</v>
      </c>
    </row>
    <row r="133" spans="1:2" ht="27.75" thickBot="1" x14ac:dyDescent="0.3">
      <c r="A133" s="38" t="s">
        <v>604</v>
      </c>
      <c r="B133" s="39" t="s">
        <v>599</v>
      </c>
    </row>
    <row r="134" spans="1:2" ht="27.75" thickBot="1" x14ac:dyDescent="0.3">
      <c r="A134" s="38" t="s">
        <v>605</v>
      </c>
      <c r="B134" s="39" t="s">
        <v>601</v>
      </c>
    </row>
    <row r="135" spans="1:2" ht="27.75" thickBot="1" x14ac:dyDescent="0.3">
      <c r="A135" s="38" t="s">
        <v>606</v>
      </c>
      <c r="B135" s="39" t="s">
        <v>600</v>
      </c>
    </row>
    <row r="136" spans="1:2" ht="27.75" thickBot="1" x14ac:dyDescent="0.3">
      <c r="A136" s="38" t="s">
        <v>607</v>
      </c>
      <c r="B136" s="39" t="s">
        <v>602</v>
      </c>
    </row>
    <row r="137" spans="1:2" ht="27.75" thickBot="1" x14ac:dyDescent="0.3">
      <c r="A137" s="38" t="s">
        <v>608</v>
      </c>
      <c r="B137" s="39" t="s">
        <v>609</v>
      </c>
    </row>
    <row r="138" spans="1:2" ht="41.25" thickBot="1" x14ac:dyDescent="0.3">
      <c r="A138" s="38" t="s">
        <v>610</v>
      </c>
      <c r="B138" s="39" t="s">
        <v>611</v>
      </c>
    </row>
  </sheetData>
  <sheetProtection algorithmName="SHA-512" hashValue="Mmq8SzzOlvNSbeIjWiHY4aV/+uWYFOVU6T5Z3kiQEnTtplvHuygf+drnRYSWT0PIDDFag+Zb96aC/iiUNJMELQ==" saltValue="kp7AKASKNZs2+pj4ZlWplw==" spinCount="100000" sheet="1" objects="1" scenarios="1"/>
  <mergeCells count="3">
    <mergeCell ref="A113:B113"/>
    <mergeCell ref="A114:B114"/>
    <mergeCell ref="A81:B81"/>
  </mergeCells>
  <pageMargins left="0.7" right="0.7" top="0.75" bottom="0.75" header="0.3" footer="0.3"/>
  <pageSetup orientation="portrait"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15</vt:i4>
      </vt:variant>
    </vt:vector>
  </HeadingPairs>
  <TitlesOfParts>
    <vt:vector size="18" baseType="lpstr">
      <vt:lpstr>E</vt:lpstr>
      <vt:lpstr>BD_Servicios</vt:lpstr>
      <vt:lpstr>E_Conversion</vt:lpstr>
      <vt:lpstr>Codigo</vt:lpstr>
      <vt:lpstr>Tabla_01_Mes</vt:lpstr>
      <vt:lpstr>Tabla_04_Sist.Rem</vt:lpstr>
      <vt:lpstr>Tabla_06_10_40_60_70_EUS</vt:lpstr>
      <vt:lpstr>Tabla_06_11_12_15076_19664</vt:lpstr>
      <vt:lpstr>Tabla_06_13</vt:lpstr>
      <vt:lpstr>Tabla_06_14</vt:lpstr>
      <vt:lpstr>Tabla_06_15</vt:lpstr>
      <vt:lpstr>Tabla_06_20_Fiscalizadores</vt:lpstr>
      <vt:lpstr>Tabla_06_30_Poder_Judicial</vt:lpstr>
      <vt:lpstr>Tabla_06_50_Ministerio_Publico</vt:lpstr>
      <vt:lpstr>Tabla_06_80_Codigo_del_Trabajo</vt:lpstr>
      <vt:lpstr>Tabla_06_90_Personal_Fuera_de_Dotacion</vt:lpstr>
      <vt:lpstr>Tabla_06_DFL29_61_Experimentales</vt:lpstr>
      <vt:lpstr>Tabla_27</vt:lpstr>
    </vt:vector>
  </TitlesOfParts>
  <Company>BY GP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Estadísticas Dipres</dc:creator>
  <cp:lastModifiedBy>Sergio Arancibia P</cp:lastModifiedBy>
  <dcterms:created xsi:type="dcterms:W3CDTF">2011-11-11T12:09:57Z</dcterms:created>
  <dcterms:modified xsi:type="dcterms:W3CDTF">2025-06-16T19:41:39Z</dcterms:modified>
</cp:coreProperties>
</file>