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D:\Dipres\2025_1T_2025_06_17\0000 matrices_de_validacion\v2\"/>
    </mc:Choice>
  </mc:AlternateContent>
  <xr:revisionPtr revIDLastSave="0" documentId="13_ncr:1_{8B1DFEF9-AB22-4DBC-9CC7-57A9FB09F97C}" xr6:coauthVersionLast="47" xr6:coauthVersionMax="47" xr10:uidLastSave="{00000000-0000-0000-0000-000000000000}"/>
  <bookViews>
    <workbookView xWindow="-37215" yWindow="4725" windowWidth="44085" windowHeight="14205" tabRatio="719" xr2:uid="{00000000-000D-0000-FFFF-FFFF00000000}"/>
  </bookViews>
  <sheets>
    <sheet name="I" sheetId="1" r:id="rId1"/>
    <sheet name="BD Servicios" sheetId="2" state="hidden" r:id="rId2"/>
    <sheet name="I_conversion" sheetId="3" state="hidden" r:id="rId3"/>
  </sheets>
  <definedNames>
    <definedName name="_xlnm._FilterDatabase" localSheetId="0" hidden="1">I!$A$1:$AC$4</definedName>
    <definedName name="Codigo">'BD Servicios'!$A$2:$H$446</definedName>
    <definedName name="Dotacion_CJ">I!$AC$2:$AC$4</definedName>
    <definedName name="ESTAMENTO_61_TIPOA_CATEGORIA_BC">I_conversion!$C$60:$C$65</definedName>
    <definedName name="REM_10_60_70_EUS">I_conversion!$J$7:$J$42</definedName>
    <definedName name="REM_11_12_PERSONAL_MEDICO_18834">I_conversion!$K$7:$K$10</definedName>
    <definedName name="REM_11_PERSONAL_MEDICO_DIRECTIVO">I_conversion!$J$13:$J$42</definedName>
    <definedName name="REM_20_Fiscalizadores">I_conversion!$M$7:$M$33</definedName>
    <definedName name="REM_30_JUDICIAL">I_conversion!$R$7:$R$29</definedName>
    <definedName name="REM_40_CONGRESO">I_conversion!$T$7:$T$23</definedName>
    <definedName name="REM_61_BC">I_conversion!$O$7:$O$40</definedName>
    <definedName name="REM_61_ESCALA_A_Personal_Medico_TIPOB">I_conversion!$P$7:$P$20</definedName>
    <definedName name="REM_80_Codigo_del_Trabajo">I_conversion!$J$7:$J$65</definedName>
    <definedName name="REM_Codigo_Especiales">I_conversion!$X$6:$X$48</definedName>
    <definedName name="Serviu_Codigo">I_conversion!$V$50:$V$64</definedName>
    <definedName name="SSALUD">'BD Servicios'!$A$217:$A$260</definedName>
    <definedName name="Tabla_01_Sexo">I_conversion!$C$6:$C$7</definedName>
    <definedName name="Tabla_02_Inst.Previsional">I_conversion!$C$12:$C$16</definedName>
    <definedName name="Tabla_03_Inst.Salud">I_conversion!$C$21:$C$25</definedName>
    <definedName name="Tabla_04_Sist.Rem">I_conversion!$C$30:$C$44</definedName>
    <definedName name="Tabla_05_Region">I_conversion!$H$6:$H$352</definedName>
    <definedName name="Tabla_06_10_40_60_70_EUS">I_conversion!$C$50:$C$56</definedName>
    <definedName name="Tabla_06_11_12_15076_19664">I_conversion!$C$58</definedName>
    <definedName name="Tabla_06_13">I_conversion!$C$112:$C$114</definedName>
    <definedName name="Tabla_06_14">I_conversion!$C$116:$C$119</definedName>
    <definedName name="Tabla_06_15">I_conversion!$C$121:$C$127</definedName>
    <definedName name="Tabla_06_20_Fiscalizadores">I_conversion!$C$68:$C$75</definedName>
    <definedName name="Tabla_06_30_Poder_Judicial">I_conversion!$C$77:$C$79</definedName>
    <definedName name="Tabla_06_50_Ministerio_Publico">I_conversion!$C$81:$C$87</definedName>
    <definedName name="Tabla_06_80_Codigo_del_Trabajo">I_conversion!$C$89:$C$101</definedName>
    <definedName name="Tabla_06_90_Personal_Fuera_de_Dotacion">I_conversion!$C$103:$C$110</definedName>
    <definedName name="Tabla_06_DFL29_61_Experimentales">I_conversion!$C$60:$C$66</definedName>
    <definedName name="Tabla_07_CJ_61_80">I_conversion!$C$135:$C$136</definedName>
    <definedName name="Tabla_07_CJ_Menos_SIST_REM_61_80">I_conversion!$C$132:$C$134</definedName>
    <definedName name="Tabla_08_Calidad_Desempeño">I_conversion!$C$151:$C$152</definedName>
    <definedName name="Tabla_09_S_N">I_conversion!$C$166:$C$167</definedName>
    <definedName name="Tabla_10_Nivel_ADP">I_conversion!$C$172:$C$174</definedName>
    <definedName name="Tabla_11_Nivel_Ley_Medica">I_conversion!$C$179:$C$181</definedName>
    <definedName name="Tabla_12_Ley">I_conversion!$C$187:$C$190</definedName>
    <definedName name="ZONA_LEY_19354">I_conversion!$K$51:$K$73</definedName>
    <definedName name="ZONA_SIN_ASIGNACION_RM">I_conversion!$H$300:$H$351</definedName>
  </definedNames>
  <calcPr calcId="191029"/>
</workbook>
</file>

<file path=xl/calcChain.xml><?xml version="1.0" encoding="utf-8"?>
<calcChain xmlns="http://schemas.openxmlformats.org/spreadsheetml/2006/main">
  <c r="AB2" i="1" l="1"/>
  <c r="AA2" i="1"/>
  <c r="V2" i="1" l="1"/>
  <c r="P2" i="1" l="1"/>
  <c r="Y2" i="1" l="1"/>
  <c r="O2" i="1" l="1"/>
  <c r="W2" i="1"/>
  <c r="S2" i="1"/>
  <c r="E170" i="2"/>
  <c r="E162" i="2"/>
  <c r="E161" i="2"/>
  <c r="E160" i="2"/>
  <c r="E159" i="2"/>
  <c r="E158" i="2"/>
  <c r="E157" i="2"/>
  <c r="E156" i="2"/>
  <c r="E150" i="2"/>
  <c r="E92" i="2"/>
  <c r="M73" i="3" l="1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T2" i="1" l="1"/>
  <c r="U2" i="1" s="1"/>
  <c r="Z2" i="1"/>
  <c r="X2" i="1"/>
  <c r="R2" i="1"/>
  <c r="P1" i="1" l="1"/>
  <c r="X48" i="3" l="1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Mariela Riquelme G.</author>
    <author>rls</author>
    <author>hcg</author>
  </authors>
  <commentList>
    <comment ref="Q1" authorId="0" shapeId="0" xr:uid="{00000000-0006-0000-0000-000001000000}">
      <text>
        <r>
          <rPr>
            <sz val="8"/>
            <color indexed="81"/>
            <rFont val="Tahoma"/>
            <family val="2"/>
          </rPr>
          <t>Columna de ayuda. Permite corregir el formato de la columna ID_SERV, en caso de error. No obstante, debe considerar el resultado de la columna que revisa la validez del código presupuestario ingresado.</t>
        </r>
      </text>
    </comment>
    <comment ref="X1" authorId="1" shapeId="0" xr:uid="{00000000-0006-0000-0000-000002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N°04 (Sistema de Remuneraciones)</t>
        </r>
      </text>
    </comment>
    <comment ref="Y1" authorId="1" shapeId="0" xr:uid="{00000000-0006-0000-0000-000003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06, según el Sistema de Remuneraciones registrado (SIST_REM)</t>
        </r>
      </text>
    </comment>
    <comment ref="Z1" authorId="2" shapeId="0" xr:uid="{00000000-0006-0000-0000-000004000000}">
      <text>
        <r>
          <rPr>
            <sz val="8"/>
            <color indexed="81"/>
            <rFont val="Tahoma"/>
            <family val="2"/>
          </rPr>
          <t xml:space="preserve">El valor informado se debe corresponder con campo SIST_REM.
</t>
        </r>
        <r>
          <rPr>
            <sz val="8"/>
            <color indexed="81"/>
            <rFont val="Tahoma"/>
            <family val="2"/>
          </rPr>
          <t>números del 1 al 31, y letras de la A a la N.</t>
        </r>
      </text>
    </comment>
    <comment ref="AA1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Verifica que la información ingresada corresponda al monto de la bonificación
</t>
        </r>
      </text>
    </comment>
  </commentList>
</comments>
</file>

<file path=xl/sharedStrings.xml><?xml version="1.0" encoding="utf-8"?>
<sst xmlns="http://schemas.openxmlformats.org/spreadsheetml/2006/main" count="4961" uniqueCount="2313">
  <si>
    <t>TIPO_INFO</t>
  </si>
  <si>
    <t>ID_SERV</t>
  </si>
  <si>
    <t>DV</t>
  </si>
  <si>
    <t>NOMBRES</t>
  </si>
  <si>
    <t>H</t>
  </si>
  <si>
    <t>M</t>
  </si>
  <si>
    <t>SIST_REM</t>
  </si>
  <si>
    <t>ESTAMENTO</t>
  </si>
  <si>
    <t>JEFE SUP. DE SERVICIO</t>
  </si>
  <si>
    <t>GRADO</t>
  </si>
  <si>
    <t>SN</t>
  </si>
  <si>
    <t>TIT</t>
  </si>
  <si>
    <t>NNN</t>
  </si>
  <si>
    <t>ADMINISTRATIVO</t>
  </si>
  <si>
    <t>PROFESIONAL</t>
  </si>
  <si>
    <t>AUXILIAR</t>
  </si>
  <si>
    <t>TÉCNICO</t>
  </si>
  <si>
    <t>DIRECTIVO</t>
  </si>
  <si>
    <t>PLANTA</t>
  </si>
  <si>
    <t>CONTRATA</t>
  </si>
  <si>
    <t>S</t>
  </si>
  <si>
    <t>N</t>
  </si>
  <si>
    <t>II</t>
  </si>
  <si>
    <t>RUN</t>
  </si>
  <si>
    <t>SUP</t>
  </si>
  <si>
    <t>AUT. DE GOB.</t>
  </si>
  <si>
    <t>TABLA N°05</t>
  </si>
  <si>
    <t>Códigos únicos territoriales</t>
  </si>
  <si>
    <t>Nombre de la Región</t>
  </si>
  <si>
    <t>Nombre de la Provincia</t>
  </si>
  <si>
    <t>Nombre de la Comuna</t>
  </si>
  <si>
    <t xml:space="preserve">Código </t>
  </si>
  <si>
    <t>Arica y Parinacota</t>
  </si>
  <si>
    <t>Arica</t>
  </si>
  <si>
    <t>15101</t>
  </si>
  <si>
    <t>Camarones</t>
  </si>
  <si>
    <t>15102</t>
  </si>
  <si>
    <t>Parinacota</t>
  </si>
  <si>
    <t>Putre</t>
  </si>
  <si>
    <t>15201</t>
  </si>
  <si>
    <t>General Lagos</t>
  </si>
  <si>
    <t>15202</t>
  </si>
  <si>
    <t>Tarapacá</t>
  </si>
  <si>
    <t>Iquique</t>
  </si>
  <si>
    <t>01101</t>
  </si>
  <si>
    <t>Alto Hospicio</t>
  </si>
  <si>
    <t>01107</t>
  </si>
  <si>
    <t>FISCALIZADOR</t>
  </si>
  <si>
    <t>HAG</t>
  </si>
  <si>
    <t>Tamarugal</t>
  </si>
  <si>
    <t>Pozo Almonte</t>
  </si>
  <si>
    <t>01401</t>
  </si>
  <si>
    <t>FISCAL</t>
  </si>
  <si>
    <t>JP</t>
  </si>
  <si>
    <t>Camiña</t>
  </si>
  <si>
    <t>01402</t>
  </si>
  <si>
    <t>Colchane</t>
  </si>
  <si>
    <t>01403</t>
  </si>
  <si>
    <t>JEFATURA</t>
  </si>
  <si>
    <t>Huara</t>
  </si>
  <si>
    <t>01404</t>
  </si>
  <si>
    <t>PERSONAL MÉDICO</t>
  </si>
  <si>
    <t>Pica</t>
  </si>
  <si>
    <t>01405</t>
  </si>
  <si>
    <t>Antofagasta</t>
  </si>
  <si>
    <t>02101</t>
  </si>
  <si>
    <t>Mejillones</t>
  </si>
  <si>
    <t>02102</t>
  </si>
  <si>
    <t>ESC. SUPERIOR</t>
  </si>
  <si>
    <t>Sierra Gorda</t>
  </si>
  <si>
    <t>02103</t>
  </si>
  <si>
    <t>ASISTENTES SOCIALES</t>
  </si>
  <si>
    <t>Taltal</t>
  </si>
  <si>
    <t>02104</t>
  </si>
  <si>
    <t>ESC. EMPLEADOS</t>
  </si>
  <si>
    <t>El Loa</t>
  </si>
  <si>
    <t>Calama</t>
  </si>
  <si>
    <t>02201</t>
  </si>
  <si>
    <t>Ollagüe</t>
  </si>
  <si>
    <t>02202</t>
  </si>
  <si>
    <t>San Pedro de Atacama</t>
  </si>
  <si>
    <t>02203</t>
  </si>
  <si>
    <t>ETAPA SUPERIOR</t>
  </si>
  <si>
    <t>Tocopilla</t>
  </si>
  <si>
    <t>02301</t>
  </si>
  <si>
    <t>ETAPA DESTINACION Y FORMACION</t>
  </si>
  <si>
    <t>María Elena</t>
  </si>
  <si>
    <t>02302</t>
  </si>
  <si>
    <t>Atacama</t>
  </si>
  <si>
    <t>Copiapó</t>
  </si>
  <si>
    <t>03101</t>
  </si>
  <si>
    <t>Caldera</t>
  </si>
  <si>
    <t>03102</t>
  </si>
  <si>
    <t>Tierra Amarilla</t>
  </si>
  <si>
    <t>03103</t>
  </si>
  <si>
    <t>Chañaral</t>
  </si>
  <si>
    <t>03201</t>
  </si>
  <si>
    <t>Diego de Almagro</t>
  </si>
  <si>
    <t>03202</t>
  </si>
  <si>
    <t>Huasco</t>
  </si>
  <si>
    <t>Vallenar</t>
  </si>
  <si>
    <t>03301</t>
  </si>
  <si>
    <t>Alto del Carmen</t>
  </si>
  <si>
    <t>03302</t>
  </si>
  <si>
    <t>Freirina</t>
  </si>
  <si>
    <t>03303</t>
  </si>
  <si>
    <t>03304</t>
  </si>
  <si>
    <t>Coquimbo</t>
  </si>
  <si>
    <t>Elqui</t>
  </si>
  <si>
    <t>La Serena</t>
  </si>
  <si>
    <t>04101</t>
  </si>
  <si>
    <t>04102</t>
  </si>
  <si>
    <t>Andacollo</t>
  </si>
  <si>
    <t>04103</t>
  </si>
  <si>
    <t>La Higuera</t>
  </si>
  <si>
    <t>04104</t>
  </si>
  <si>
    <t>Paiguano</t>
  </si>
  <si>
    <t>04105</t>
  </si>
  <si>
    <t>Vicuña</t>
  </si>
  <si>
    <t>04106</t>
  </si>
  <si>
    <t>Choapa</t>
  </si>
  <si>
    <t>Illapel</t>
  </si>
  <si>
    <t>04201</t>
  </si>
  <si>
    <t>Canela</t>
  </si>
  <si>
    <t>04202</t>
  </si>
  <si>
    <t>Los Vilos</t>
  </si>
  <si>
    <t>04203</t>
  </si>
  <si>
    <t>Salamanca</t>
  </si>
  <si>
    <t>04204</t>
  </si>
  <si>
    <t>Limarí</t>
  </si>
  <si>
    <t>Ovalle</t>
  </si>
  <si>
    <t>04301</t>
  </si>
  <si>
    <t>Combarbalá</t>
  </si>
  <si>
    <t>04302</t>
  </si>
  <si>
    <t>Monte Patria</t>
  </si>
  <si>
    <t>04303</t>
  </si>
  <si>
    <t>Punitaqui</t>
  </si>
  <si>
    <t>04304</t>
  </si>
  <si>
    <t>Río Hurtado</t>
  </si>
  <si>
    <t>04305</t>
  </si>
  <si>
    <t>Valparaíso</t>
  </si>
  <si>
    <t>05101</t>
  </si>
  <si>
    <t>Casablanca</t>
  </si>
  <si>
    <t>05102</t>
  </si>
  <si>
    <t>Concón</t>
  </si>
  <si>
    <t>05103</t>
  </si>
  <si>
    <t>Juan Fernández</t>
  </si>
  <si>
    <t>05104</t>
  </si>
  <si>
    <t>Puchuncaví</t>
  </si>
  <si>
    <t>05105</t>
  </si>
  <si>
    <t>Quintero</t>
  </si>
  <si>
    <t>05107</t>
  </si>
  <si>
    <t>Viña del Mar</t>
  </si>
  <si>
    <t>05109</t>
  </si>
  <si>
    <t>Isla de Pascua</t>
  </si>
  <si>
    <t>05201</t>
  </si>
  <si>
    <t>Los Andes</t>
  </si>
  <si>
    <t>05301</t>
  </si>
  <si>
    <t>Calle Larga</t>
  </si>
  <si>
    <t>05302</t>
  </si>
  <si>
    <t>Rinconada</t>
  </si>
  <si>
    <t>05303</t>
  </si>
  <si>
    <t>San Esteban</t>
  </si>
  <si>
    <t>05304</t>
  </si>
  <si>
    <t>Petorca</t>
  </si>
  <si>
    <t>La Ligua</t>
  </si>
  <si>
    <t>05401</t>
  </si>
  <si>
    <t>Cabildo</t>
  </si>
  <si>
    <t>05402</t>
  </si>
  <si>
    <t>Papudo</t>
  </si>
  <si>
    <t>05403</t>
  </si>
  <si>
    <t>05404</t>
  </si>
  <si>
    <t>Zapallar</t>
  </si>
  <si>
    <t>05405</t>
  </si>
  <si>
    <t>Quillota</t>
  </si>
  <si>
    <t>05501</t>
  </si>
  <si>
    <t>Calera</t>
  </si>
  <si>
    <t>05502</t>
  </si>
  <si>
    <t>Hijuelas</t>
  </si>
  <si>
    <t>05503</t>
  </si>
  <si>
    <t>La Cruz</t>
  </si>
  <si>
    <t>05504</t>
  </si>
  <si>
    <t>Nogales</t>
  </si>
  <si>
    <t>05506</t>
  </si>
  <si>
    <t>San Antonio</t>
  </si>
  <si>
    <t>05601</t>
  </si>
  <si>
    <t>Algarrobo</t>
  </si>
  <si>
    <t>05602</t>
  </si>
  <si>
    <t>Cartagena</t>
  </si>
  <si>
    <t>05603</t>
  </si>
  <si>
    <t>El Quisco</t>
  </si>
  <si>
    <t>05604</t>
  </si>
  <si>
    <t>El Tabo</t>
  </si>
  <si>
    <t>05605</t>
  </si>
  <si>
    <t>Santo Domingo</t>
  </si>
  <si>
    <t>05606</t>
  </si>
  <si>
    <t>San Felipe de Aconcagua</t>
  </si>
  <si>
    <t>San Felipe</t>
  </si>
  <si>
    <t>05701</t>
  </si>
  <si>
    <t>Catemu</t>
  </si>
  <si>
    <t>05702</t>
  </si>
  <si>
    <t>Llaillay</t>
  </si>
  <si>
    <t>05703</t>
  </si>
  <si>
    <t>Panquehue</t>
  </si>
  <si>
    <t>05704</t>
  </si>
  <si>
    <t>Putaendo</t>
  </si>
  <si>
    <t>05705</t>
  </si>
  <si>
    <t>Santa María</t>
  </si>
  <si>
    <t>05706</t>
  </si>
  <si>
    <t>Marga Marga (4)</t>
  </si>
  <si>
    <t>Quilpué</t>
  </si>
  <si>
    <t>05801</t>
  </si>
  <si>
    <t>Limache</t>
  </si>
  <si>
    <t>05802</t>
  </si>
  <si>
    <t>Olmué</t>
  </si>
  <si>
    <t>05803</t>
  </si>
  <si>
    <t>Villa Alemana</t>
  </si>
  <si>
    <t>05804</t>
  </si>
  <si>
    <t>Región del Libertador Gral. Bernardo O’Higgins</t>
  </si>
  <si>
    <t>Cachapoal</t>
  </si>
  <si>
    <t>Rancagua</t>
  </si>
  <si>
    <t>06101</t>
  </si>
  <si>
    <t>Codegua</t>
  </si>
  <si>
    <t>06102</t>
  </si>
  <si>
    <t>Coinco</t>
  </si>
  <si>
    <t>06103</t>
  </si>
  <si>
    <t>Coltauco</t>
  </si>
  <si>
    <t>06104</t>
  </si>
  <si>
    <t>Doñihue</t>
  </si>
  <si>
    <t>06105</t>
  </si>
  <si>
    <t>Graneros</t>
  </si>
  <si>
    <t>06106</t>
  </si>
  <si>
    <t>Las Cabras</t>
  </si>
  <si>
    <t>06107</t>
  </si>
  <si>
    <t>Machalí</t>
  </si>
  <si>
    <t>06108</t>
  </si>
  <si>
    <t>Malloa</t>
  </si>
  <si>
    <t>06109</t>
  </si>
  <si>
    <t>Mostazal</t>
  </si>
  <si>
    <t>06110</t>
  </si>
  <si>
    <t>Olivar</t>
  </si>
  <si>
    <t>06111</t>
  </si>
  <si>
    <t>Peumo</t>
  </si>
  <si>
    <t>06112</t>
  </si>
  <si>
    <t>Pichidegua</t>
  </si>
  <si>
    <t>06113</t>
  </si>
  <si>
    <t>Quinta de Tilcoco</t>
  </si>
  <si>
    <t>06114</t>
  </si>
  <si>
    <t>Rengo</t>
  </si>
  <si>
    <t>06115</t>
  </si>
  <si>
    <t>Requínoa</t>
  </si>
  <si>
    <t>06116</t>
  </si>
  <si>
    <t>San Vicente</t>
  </si>
  <si>
    <t>06117</t>
  </si>
  <si>
    <t>Cardenal Caro</t>
  </si>
  <si>
    <t>Pichilemu</t>
  </si>
  <si>
    <t>06201</t>
  </si>
  <si>
    <t>La Estrella</t>
  </si>
  <si>
    <t>06202</t>
  </si>
  <si>
    <t>Litueche</t>
  </si>
  <si>
    <t>06203</t>
  </si>
  <si>
    <t>Marchihue</t>
  </si>
  <si>
    <t>06204</t>
  </si>
  <si>
    <t>Navidad</t>
  </si>
  <si>
    <t>06205</t>
  </si>
  <si>
    <t>Paredones</t>
  </si>
  <si>
    <t>06206</t>
  </si>
  <si>
    <t>Colchagua</t>
  </si>
  <si>
    <t>San Fernando</t>
  </si>
  <si>
    <t>06301</t>
  </si>
  <si>
    <t>Chépica</t>
  </si>
  <si>
    <t>06302</t>
  </si>
  <si>
    <t>Chimbarongo</t>
  </si>
  <si>
    <t>06303</t>
  </si>
  <si>
    <t>Lolol</t>
  </si>
  <si>
    <t>06304</t>
  </si>
  <si>
    <t>Nancagua</t>
  </si>
  <si>
    <t>06305</t>
  </si>
  <si>
    <t>Palmilla</t>
  </si>
  <si>
    <t>06306</t>
  </si>
  <si>
    <t>Peralillo</t>
  </si>
  <si>
    <t>06307</t>
  </si>
  <si>
    <t>Placilla</t>
  </si>
  <si>
    <t>06308</t>
  </si>
  <si>
    <t>Pumanque</t>
  </si>
  <si>
    <t>06309</t>
  </si>
  <si>
    <t>Santa Cruz</t>
  </si>
  <si>
    <t>06310</t>
  </si>
  <si>
    <t>Región del Maule</t>
  </si>
  <si>
    <t>Talca</t>
  </si>
  <si>
    <t>07101</t>
  </si>
  <si>
    <t>Constitución</t>
  </si>
  <si>
    <t>07102</t>
  </si>
  <si>
    <t>Curepto</t>
  </si>
  <si>
    <t>07103</t>
  </si>
  <si>
    <t>Empedrado</t>
  </si>
  <si>
    <t>07104</t>
  </si>
  <si>
    <t>Maule</t>
  </si>
  <si>
    <t>07105</t>
  </si>
  <si>
    <t>Pelarco</t>
  </si>
  <si>
    <t>07106</t>
  </si>
  <si>
    <t>Pencahue</t>
  </si>
  <si>
    <t>07107</t>
  </si>
  <si>
    <t>Río Claro</t>
  </si>
  <si>
    <t>07108</t>
  </si>
  <si>
    <t>San Clemente</t>
  </si>
  <si>
    <t>07109</t>
  </si>
  <si>
    <t>San Rafael</t>
  </si>
  <si>
    <t>07110</t>
  </si>
  <si>
    <t>Cauquenes</t>
  </si>
  <si>
    <t>07201</t>
  </si>
  <si>
    <t>Chanco</t>
  </si>
  <si>
    <t>07202</t>
  </si>
  <si>
    <t>Pelluhue</t>
  </si>
  <si>
    <t>07203</t>
  </si>
  <si>
    <t>Curicó</t>
  </si>
  <si>
    <t>07301</t>
  </si>
  <si>
    <t>Hualañé</t>
  </si>
  <si>
    <t>07302</t>
  </si>
  <si>
    <t>Licantén</t>
  </si>
  <si>
    <t>07303</t>
  </si>
  <si>
    <t>Molina</t>
  </si>
  <si>
    <t>07304</t>
  </si>
  <si>
    <t>Rauco</t>
  </si>
  <si>
    <t>07305</t>
  </si>
  <si>
    <t>Romeral</t>
  </si>
  <si>
    <t>07306</t>
  </si>
  <si>
    <t>Sagrada Familia</t>
  </si>
  <si>
    <t>07307</t>
  </si>
  <si>
    <t>Teno</t>
  </si>
  <si>
    <t>07308</t>
  </si>
  <si>
    <t>Vichuquén</t>
  </si>
  <si>
    <t>07309</t>
  </si>
  <si>
    <t>Linares</t>
  </si>
  <si>
    <t>07401</t>
  </si>
  <si>
    <t>Colbún</t>
  </si>
  <si>
    <t>07402</t>
  </si>
  <si>
    <t>Longaví</t>
  </si>
  <si>
    <t>07403</t>
  </si>
  <si>
    <t>Parral</t>
  </si>
  <si>
    <t>07404</t>
  </si>
  <si>
    <t>Retiro</t>
  </si>
  <si>
    <t>07405</t>
  </si>
  <si>
    <t>San Javier</t>
  </si>
  <si>
    <t>07406</t>
  </si>
  <si>
    <t>Villa Alegre</t>
  </si>
  <si>
    <t>07407</t>
  </si>
  <si>
    <t>Yerbas Buenas</t>
  </si>
  <si>
    <t>07408</t>
  </si>
  <si>
    <t>Región del Biobío</t>
  </si>
  <si>
    <t>Concepción</t>
  </si>
  <si>
    <t>08101</t>
  </si>
  <si>
    <t>Coronel</t>
  </si>
  <si>
    <t>08102</t>
  </si>
  <si>
    <t>Chiguayante</t>
  </si>
  <si>
    <t>08103</t>
  </si>
  <si>
    <t>Florida</t>
  </si>
  <si>
    <t>08104</t>
  </si>
  <si>
    <t>Hualqui</t>
  </si>
  <si>
    <t>08105</t>
  </si>
  <si>
    <t>Lota</t>
  </si>
  <si>
    <t>08106</t>
  </si>
  <si>
    <t>Penco</t>
  </si>
  <si>
    <t>08107</t>
  </si>
  <si>
    <t>San Pedro de la Paz</t>
  </si>
  <si>
    <t>08108</t>
  </si>
  <si>
    <t>Santa Juana</t>
  </si>
  <si>
    <t>08109</t>
  </si>
  <si>
    <t>Talcahuano</t>
  </si>
  <si>
    <t>08110</t>
  </si>
  <si>
    <t>Tomé</t>
  </si>
  <si>
    <t>08111</t>
  </si>
  <si>
    <t>Hualpén</t>
  </si>
  <si>
    <t>08112</t>
  </si>
  <si>
    <t>Arauco</t>
  </si>
  <si>
    <t>Lebu</t>
  </si>
  <si>
    <t>08201</t>
  </si>
  <si>
    <t>08202</t>
  </si>
  <si>
    <t>Cañete</t>
  </si>
  <si>
    <t>08203</t>
  </si>
  <si>
    <t>Contulmo</t>
  </si>
  <si>
    <t>08204</t>
  </si>
  <si>
    <t>Curanilahue</t>
  </si>
  <si>
    <t>08205</t>
  </si>
  <si>
    <t>Los Álamos</t>
  </si>
  <si>
    <t>08206</t>
  </si>
  <si>
    <t>Tirúa</t>
  </si>
  <si>
    <t>08207</t>
  </si>
  <si>
    <t>Biobío</t>
  </si>
  <si>
    <t>Los Ángeles</t>
  </si>
  <si>
    <t>08301</t>
  </si>
  <si>
    <t>Antuco</t>
  </si>
  <si>
    <t>08302</t>
  </si>
  <si>
    <t>Cabrero</t>
  </si>
  <si>
    <t>08303</t>
  </si>
  <si>
    <t>Laja</t>
  </si>
  <si>
    <t>08304</t>
  </si>
  <si>
    <t>Mulchén</t>
  </si>
  <si>
    <t>08305</t>
  </si>
  <si>
    <t>Nacimiento</t>
  </si>
  <si>
    <t>08306</t>
  </si>
  <si>
    <t>Negrete</t>
  </si>
  <si>
    <t>08307</t>
  </si>
  <si>
    <t>Quilaco</t>
  </si>
  <si>
    <t>08308</t>
  </si>
  <si>
    <t>Quilleco</t>
  </si>
  <si>
    <t>08309</t>
  </si>
  <si>
    <t>San Rosendo</t>
  </si>
  <si>
    <t>08310</t>
  </si>
  <si>
    <t>Santa Bárbara</t>
  </si>
  <si>
    <t>08311</t>
  </si>
  <si>
    <t>Tucapel</t>
  </si>
  <si>
    <t>08312</t>
  </si>
  <si>
    <t>Yumbel</t>
  </si>
  <si>
    <t>08313</t>
  </si>
  <si>
    <t>Alto Biobío</t>
  </si>
  <si>
    <t>08314</t>
  </si>
  <si>
    <t>Ñuble</t>
  </si>
  <si>
    <t>Chillán</t>
  </si>
  <si>
    <t>08401</t>
  </si>
  <si>
    <t>Bulnes</t>
  </si>
  <si>
    <t>08402</t>
  </si>
  <si>
    <t>Cobquecura</t>
  </si>
  <si>
    <t>08403</t>
  </si>
  <si>
    <t>Coelemu</t>
  </si>
  <si>
    <t>08404</t>
  </si>
  <si>
    <t>Coihueco</t>
  </si>
  <si>
    <t>08405</t>
  </si>
  <si>
    <t>Chillán Viejo</t>
  </si>
  <si>
    <t>08406</t>
  </si>
  <si>
    <t>El Carmen</t>
  </si>
  <si>
    <t>08407</t>
  </si>
  <si>
    <t>Ninhue</t>
  </si>
  <si>
    <t>08408</t>
  </si>
  <si>
    <t>Ñiquén</t>
  </si>
  <si>
    <t>08409</t>
  </si>
  <si>
    <t>Pemuco</t>
  </si>
  <si>
    <t>08410</t>
  </si>
  <si>
    <t>Pinto</t>
  </si>
  <si>
    <t>08411</t>
  </si>
  <si>
    <t>Portezuelo</t>
  </si>
  <si>
    <t>08412</t>
  </si>
  <si>
    <t>Quillón</t>
  </si>
  <si>
    <t>08413</t>
  </si>
  <si>
    <t>Quirihue</t>
  </si>
  <si>
    <t>08414</t>
  </si>
  <si>
    <t>Ránquil</t>
  </si>
  <si>
    <t>08415</t>
  </si>
  <si>
    <t>San Carlos</t>
  </si>
  <si>
    <t>08416</t>
  </si>
  <si>
    <t>San Fabián</t>
  </si>
  <si>
    <t>08417</t>
  </si>
  <si>
    <t>San Ignacio</t>
  </si>
  <si>
    <t>08418</t>
  </si>
  <si>
    <t>San Nicolás</t>
  </si>
  <si>
    <t>08419</t>
  </si>
  <si>
    <t>Treguaco</t>
  </si>
  <si>
    <t>08420</t>
  </si>
  <si>
    <t>Yungay</t>
  </si>
  <si>
    <t>08421</t>
  </si>
  <si>
    <t>Región de la Araucanía</t>
  </si>
  <si>
    <t>Cautín</t>
  </si>
  <si>
    <t>Temuco</t>
  </si>
  <si>
    <t>09101</t>
  </si>
  <si>
    <t>Carahue</t>
  </si>
  <si>
    <t>09102</t>
  </si>
  <si>
    <t>Cunco</t>
  </si>
  <si>
    <t>09103</t>
  </si>
  <si>
    <t>Curarrehue</t>
  </si>
  <si>
    <t>09104</t>
  </si>
  <si>
    <t>Freire</t>
  </si>
  <si>
    <t>09105</t>
  </si>
  <si>
    <t>Galvarino</t>
  </si>
  <si>
    <t>09106</t>
  </si>
  <si>
    <t>Gorbea</t>
  </si>
  <si>
    <t>09107</t>
  </si>
  <si>
    <t>Lautaro</t>
  </si>
  <si>
    <t>09108</t>
  </si>
  <si>
    <t>Loncoche</t>
  </si>
  <si>
    <t>09109</t>
  </si>
  <si>
    <t>Melipeuco</t>
  </si>
  <si>
    <t>09110</t>
  </si>
  <si>
    <t>Nueva Imperial</t>
  </si>
  <si>
    <t>09111</t>
  </si>
  <si>
    <t>Padre las Casas</t>
  </si>
  <si>
    <t>09112</t>
  </si>
  <si>
    <t>Perquenco</t>
  </si>
  <si>
    <t>09113</t>
  </si>
  <si>
    <t>Pitrufquén</t>
  </si>
  <si>
    <t>09114</t>
  </si>
  <si>
    <t>Pucón</t>
  </si>
  <si>
    <t>09115</t>
  </si>
  <si>
    <t>Saavedra</t>
  </si>
  <si>
    <t>09116</t>
  </si>
  <si>
    <t>Teodoro Schmidt</t>
  </si>
  <si>
    <t>09117</t>
  </si>
  <si>
    <t>Toltén</t>
  </si>
  <si>
    <t>09118</t>
  </si>
  <si>
    <t>Vilcún</t>
  </si>
  <si>
    <t>09119</t>
  </si>
  <si>
    <t>Villarrica</t>
  </si>
  <si>
    <t>09120</t>
  </si>
  <si>
    <t>Cholchol</t>
  </si>
  <si>
    <t>09121</t>
  </si>
  <si>
    <t>Malleco</t>
  </si>
  <si>
    <t>Angol</t>
  </si>
  <si>
    <t>09201</t>
  </si>
  <si>
    <t>Collipulli</t>
  </si>
  <si>
    <t>09202</t>
  </si>
  <si>
    <t>Curacautín</t>
  </si>
  <si>
    <t>09203</t>
  </si>
  <si>
    <t>Ercilla</t>
  </si>
  <si>
    <t>09204</t>
  </si>
  <si>
    <t>Lonquimay</t>
  </si>
  <si>
    <t>09205</t>
  </si>
  <si>
    <t>Los Sauces</t>
  </si>
  <si>
    <t>09206</t>
  </si>
  <si>
    <t>Lumaco</t>
  </si>
  <si>
    <t>09207</t>
  </si>
  <si>
    <t>Purén</t>
  </si>
  <si>
    <t>09208</t>
  </si>
  <si>
    <t>Renaico</t>
  </si>
  <si>
    <t>09209</t>
  </si>
  <si>
    <t>Traiguén</t>
  </si>
  <si>
    <t>09210</t>
  </si>
  <si>
    <t>Victoria</t>
  </si>
  <si>
    <t>09211</t>
  </si>
  <si>
    <t>Región de Los Ríos</t>
  </si>
  <si>
    <t>Valdivia</t>
  </si>
  <si>
    <t>14101</t>
  </si>
  <si>
    <t>Corral</t>
  </si>
  <si>
    <t>14102</t>
  </si>
  <si>
    <t>Lanco</t>
  </si>
  <si>
    <t>14103</t>
  </si>
  <si>
    <t>Los Lagos</t>
  </si>
  <si>
    <t>14104</t>
  </si>
  <si>
    <t>Máfil</t>
  </si>
  <si>
    <t>14105</t>
  </si>
  <si>
    <t>Mariquina</t>
  </si>
  <si>
    <t>14106</t>
  </si>
  <si>
    <t>Paillaco</t>
  </si>
  <si>
    <t>14107</t>
  </si>
  <si>
    <t>Panguipulli</t>
  </si>
  <si>
    <t>14108</t>
  </si>
  <si>
    <t>Ranco</t>
  </si>
  <si>
    <t>La Unión</t>
  </si>
  <si>
    <t>14201</t>
  </si>
  <si>
    <t>Futrono</t>
  </si>
  <si>
    <t>14202</t>
  </si>
  <si>
    <t>Lago Ranco</t>
  </si>
  <si>
    <t>14203</t>
  </si>
  <si>
    <t>Río Bueno</t>
  </si>
  <si>
    <t>14204</t>
  </si>
  <si>
    <t>Región de Los Lagos</t>
  </si>
  <si>
    <t>Llanquihue</t>
  </si>
  <si>
    <t>Puerto Montt</t>
  </si>
  <si>
    <t>10101</t>
  </si>
  <si>
    <t>Calbuco</t>
  </si>
  <si>
    <t>10102</t>
  </si>
  <si>
    <t>Cochamó</t>
  </si>
  <si>
    <t>10103</t>
  </si>
  <si>
    <t>Fresia</t>
  </si>
  <si>
    <t>10104</t>
  </si>
  <si>
    <t>Frutillar</t>
  </si>
  <si>
    <t>10105</t>
  </si>
  <si>
    <t>Los Muermos</t>
  </si>
  <si>
    <t>10106</t>
  </si>
  <si>
    <t>10107</t>
  </si>
  <si>
    <t>Maullín</t>
  </si>
  <si>
    <t>10108</t>
  </si>
  <si>
    <t>Puerto Varas</t>
  </si>
  <si>
    <t>10109</t>
  </si>
  <si>
    <t>Chiloé</t>
  </si>
  <si>
    <t>Castro</t>
  </si>
  <si>
    <t>10201</t>
  </si>
  <si>
    <t>Ancud</t>
  </si>
  <si>
    <t>10202</t>
  </si>
  <si>
    <t>Chonchi</t>
  </si>
  <si>
    <t>10203</t>
  </si>
  <si>
    <t>Curaco de Vélez</t>
  </si>
  <si>
    <t>10204</t>
  </si>
  <si>
    <t>Dalcahue</t>
  </si>
  <si>
    <t>10205</t>
  </si>
  <si>
    <t>Puqueldón</t>
  </si>
  <si>
    <t>10206</t>
  </si>
  <si>
    <t>Queilén</t>
  </si>
  <si>
    <t>10207</t>
  </si>
  <si>
    <t>Quellón</t>
  </si>
  <si>
    <t>10208</t>
  </si>
  <si>
    <t>Quemchi</t>
  </si>
  <si>
    <t>10209</t>
  </si>
  <si>
    <t>Quinchao</t>
  </si>
  <si>
    <t>10210</t>
  </si>
  <si>
    <t>Osorno</t>
  </si>
  <si>
    <t>10301</t>
  </si>
  <si>
    <t>Puerto Octay</t>
  </si>
  <si>
    <t>10302</t>
  </si>
  <si>
    <t>Purranque</t>
  </si>
  <si>
    <t>10303</t>
  </si>
  <si>
    <t>Puyehue</t>
  </si>
  <si>
    <t>10304</t>
  </si>
  <si>
    <t>Río Negro</t>
  </si>
  <si>
    <t>10305</t>
  </si>
  <si>
    <t>San Juan de la Costa</t>
  </si>
  <si>
    <t>10306</t>
  </si>
  <si>
    <t>San Pablo</t>
  </si>
  <si>
    <t>10307</t>
  </si>
  <si>
    <t>Palena</t>
  </si>
  <si>
    <t>Chaitén</t>
  </si>
  <si>
    <t>10401</t>
  </si>
  <si>
    <t>Futaleufú</t>
  </si>
  <si>
    <t>10402</t>
  </si>
  <si>
    <t>Hualaihué</t>
  </si>
  <si>
    <t>10403</t>
  </si>
  <si>
    <t>10404</t>
  </si>
  <si>
    <t xml:space="preserve">Región </t>
  </si>
  <si>
    <t>Coihaique</t>
  </si>
  <si>
    <t>11101</t>
  </si>
  <si>
    <t>Aysén del Gral. Carlos Ibáñez del Campo</t>
  </si>
  <si>
    <t>Lago Verde</t>
  </si>
  <si>
    <t>11102</t>
  </si>
  <si>
    <t>Aysén</t>
  </si>
  <si>
    <t>11201</t>
  </si>
  <si>
    <t>Cisnes</t>
  </si>
  <si>
    <t>11202</t>
  </si>
  <si>
    <t>Guaitecas</t>
  </si>
  <si>
    <t>11203</t>
  </si>
  <si>
    <t>Capitán Prat</t>
  </si>
  <si>
    <t>Cochrane</t>
  </si>
  <si>
    <t>11301</t>
  </si>
  <si>
    <t>O’Higgins</t>
  </si>
  <si>
    <t>11302</t>
  </si>
  <si>
    <t>Tortel</t>
  </si>
  <si>
    <t>11303</t>
  </si>
  <si>
    <t>General Carrera</t>
  </si>
  <si>
    <t>Chile Chico</t>
  </si>
  <si>
    <t>11401</t>
  </si>
  <si>
    <t>Río Ibáñez</t>
  </si>
  <si>
    <t>11402</t>
  </si>
  <si>
    <t>Región de Magallanes y de la Antártica Chilena</t>
  </si>
  <si>
    <t>Magallanes</t>
  </si>
  <si>
    <t>Punta Arenas</t>
  </si>
  <si>
    <t>12101</t>
  </si>
  <si>
    <t>Laguna Blanca</t>
  </si>
  <si>
    <t>12102</t>
  </si>
  <si>
    <t>Río Verde</t>
  </si>
  <si>
    <t>San Gregorio</t>
  </si>
  <si>
    <t>12104</t>
  </si>
  <si>
    <t>Antártica Chilena</t>
  </si>
  <si>
    <t>12201</t>
  </si>
  <si>
    <t>Antártica</t>
  </si>
  <si>
    <t>12202</t>
  </si>
  <si>
    <t>Tierra del Fuego</t>
  </si>
  <si>
    <t>Porvenir</t>
  </si>
  <si>
    <t>12301</t>
  </si>
  <si>
    <t>Primavera</t>
  </si>
  <si>
    <t>12302</t>
  </si>
  <si>
    <t>Timaukel</t>
  </si>
  <si>
    <t>12303</t>
  </si>
  <si>
    <t>Última Esperanza</t>
  </si>
  <si>
    <t>Natales</t>
  </si>
  <si>
    <t>12401</t>
  </si>
  <si>
    <t>Torres del Paine</t>
  </si>
  <si>
    <t>12402</t>
  </si>
  <si>
    <t>Región Metropolitana de Santiago</t>
  </si>
  <si>
    <t>Santiago</t>
  </si>
  <si>
    <t>13101</t>
  </si>
  <si>
    <t>Cerrillos</t>
  </si>
  <si>
    <t>13102</t>
  </si>
  <si>
    <t>Cerro Navia</t>
  </si>
  <si>
    <t>13103</t>
  </si>
  <si>
    <t>Conchalí</t>
  </si>
  <si>
    <t>13104</t>
  </si>
  <si>
    <t>El Bosque</t>
  </si>
  <si>
    <t>13105</t>
  </si>
  <si>
    <t>Estación Central</t>
  </si>
  <si>
    <t>13106</t>
  </si>
  <si>
    <t>Huechuraba</t>
  </si>
  <si>
    <t>13107</t>
  </si>
  <si>
    <t>Independencia</t>
  </si>
  <si>
    <t>13108</t>
  </si>
  <si>
    <t>La Cisterna</t>
  </si>
  <si>
    <t>13109</t>
  </si>
  <si>
    <t>La Florida</t>
  </si>
  <si>
    <t>13110</t>
  </si>
  <si>
    <t>La Granja</t>
  </si>
  <si>
    <t>13111</t>
  </si>
  <si>
    <t>La Pintana</t>
  </si>
  <si>
    <t>13112</t>
  </si>
  <si>
    <t>La Reina</t>
  </si>
  <si>
    <t>13113</t>
  </si>
  <si>
    <t>Las Condes</t>
  </si>
  <si>
    <t>13114</t>
  </si>
  <si>
    <t>Lo Barnechea</t>
  </si>
  <si>
    <t>13115</t>
  </si>
  <si>
    <t>Lo Espejo</t>
  </si>
  <si>
    <t>13116</t>
  </si>
  <si>
    <t>Lo Prado</t>
  </si>
  <si>
    <t>13117</t>
  </si>
  <si>
    <t>Macul</t>
  </si>
  <si>
    <t>13118</t>
  </si>
  <si>
    <t>Maipú</t>
  </si>
  <si>
    <t>13119</t>
  </si>
  <si>
    <t>Ñuñoa</t>
  </si>
  <si>
    <t>13120</t>
  </si>
  <si>
    <t>Pedro Aguirre Cerda</t>
  </si>
  <si>
    <t>13121</t>
  </si>
  <si>
    <t>Peñalolén</t>
  </si>
  <si>
    <t>13122</t>
  </si>
  <si>
    <t>Providencia</t>
  </si>
  <si>
    <t>13123</t>
  </si>
  <si>
    <t>Pudahuel</t>
  </si>
  <si>
    <t>13124</t>
  </si>
  <si>
    <t>Quilicura</t>
  </si>
  <si>
    <t>13125</t>
  </si>
  <si>
    <t>Quinta Normal</t>
  </si>
  <si>
    <t>13126</t>
  </si>
  <si>
    <t>Recoleta</t>
  </si>
  <si>
    <t>13127</t>
  </si>
  <si>
    <t>Renca</t>
  </si>
  <si>
    <t>13128</t>
  </si>
  <si>
    <t>San Joaquín</t>
  </si>
  <si>
    <t>13129</t>
  </si>
  <si>
    <t>San Miguel</t>
  </si>
  <si>
    <t>13130</t>
  </si>
  <si>
    <t>San Ramón</t>
  </si>
  <si>
    <t>13131</t>
  </si>
  <si>
    <t>Vitacura</t>
  </si>
  <si>
    <t>13132</t>
  </si>
  <si>
    <t>Cordillera</t>
  </si>
  <si>
    <t>Puente Alto</t>
  </si>
  <si>
    <t>13201</t>
  </si>
  <si>
    <t>Pirque</t>
  </si>
  <si>
    <t>13202</t>
  </si>
  <si>
    <t>San José de Maipo</t>
  </si>
  <si>
    <t>13203</t>
  </si>
  <si>
    <t>Chacabuco</t>
  </si>
  <si>
    <t>Colina</t>
  </si>
  <si>
    <t>13301</t>
  </si>
  <si>
    <t xml:space="preserve">Lampa </t>
  </si>
  <si>
    <t>13302</t>
  </si>
  <si>
    <t>Tiltil</t>
  </si>
  <si>
    <t>13303</t>
  </si>
  <si>
    <t>Maipo</t>
  </si>
  <si>
    <t>San Bernardo</t>
  </si>
  <si>
    <t>13401</t>
  </si>
  <si>
    <t>Buin</t>
  </si>
  <si>
    <t>13402</t>
  </si>
  <si>
    <t>Calera de Tango</t>
  </si>
  <si>
    <t>13403</t>
  </si>
  <si>
    <t>Paine</t>
  </si>
  <si>
    <t>13404</t>
  </si>
  <si>
    <t>Melipilla</t>
  </si>
  <si>
    <t>13501</t>
  </si>
  <si>
    <t>Alhué</t>
  </si>
  <si>
    <t>13502</t>
  </si>
  <si>
    <t>Curacaví</t>
  </si>
  <si>
    <t>13503</t>
  </si>
  <si>
    <t>María Pinto</t>
  </si>
  <si>
    <t>13504</t>
  </si>
  <si>
    <t>San Pedro</t>
  </si>
  <si>
    <t>13505</t>
  </si>
  <si>
    <t>Talagante</t>
  </si>
  <si>
    <t>13601</t>
  </si>
  <si>
    <t>El Monte</t>
  </si>
  <si>
    <t>13602</t>
  </si>
  <si>
    <t>Isla de Maipo</t>
  </si>
  <si>
    <t>13603</t>
  </si>
  <si>
    <t>Padre Hurtado</t>
  </si>
  <si>
    <t>13604</t>
  </si>
  <si>
    <t>Peñaflor</t>
  </si>
  <si>
    <t>13605</t>
  </si>
  <si>
    <t>EXTERIOR</t>
  </si>
  <si>
    <t>CODIGO</t>
  </si>
  <si>
    <t>MINISTERIO</t>
  </si>
  <si>
    <t>NOMBRE SERVICIO</t>
  </si>
  <si>
    <t>NOMBRE PROGRAMA</t>
  </si>
  <si>
    <t>NOMBRE SERVICIO 2</t>
  </si>
  <si>
    <t>GRUPO</t>
  </si>
  <si>
    <t>ANEF</t>
  </si>
  <si>
    <t>010101</t>
  </si>
  <si>
    <t>PRESIDENCIA DE LA REPÚBLICA</t>
  </si>
  <si>
    <t>Presidencia de la República</t>
  </si>
  <si>
    <t>PRESIDENCIA DE LA REPUBLICA</t>
  </si>
  <si>
    <t>EUS</t>
  </si>
  <si>
    <t>ADMINISTRACIÓN CENTRAL</t>
  </si>
  <si>
    <t>020101</t>
  </si>
  <si>
    <t>CONGRESO NACIONAL</t>
  </si>
  <si>
    <t>Senado</t>
  </si>
  <si>
    <t>SENADO</t>
  </si>
  <si>
    <t>PODER LEGISLATIVO</t>
  </si>
  <si>
    <t>NO ANEF</t>
  </si>
  <si>
    <t>020201</t>
  </si>
  <si>
    <t>Cámara de Diputados</t>
  </si>
  <si>
    <t>CAMARA DE DIPUTADOS</t>
  </si>
  <si>
    <t>020301</t>
  </si>
  <si>
    <t>Biblioteca del Congreso</t>
  </si>
  <si>
    <t>BIBLIOTECA DEL CONGRESO</t>
  </si>
  <si>
    <t>020401</t>
  </si>
  <si>
    <t>Consejo Resolutivo de Asignaciones Parlamentarias</t>
  </si>
  <si>
    <t>CONSEJO RESOLUTIVO DE ASIGNACIONES PARLAMENTARIAS</t>
  </si>
  <si>
    <t>030101</t>
  </si>
  <si>
    <t>PODER JUDICIAL</t>
  </si>
  <si>
    <t>Poder Judicial</t>
  </si>
  <si>
    <t>030301</t>
  </si>
  <si>
    <t>Corporación Administrativa del Poder Judicial</t>
  </si>
  <si>
    <t>CORPORACION ADMINISTRATIVA DEL PODER JUDICIAL</t>
  </si>
  <si>
    <t>ACADEMIA JUDICIAL</t>
  </si>
  <si>
    <t>030401</t>
  </si>
  <si>
    <t>Academia Judicial</t>
  </si>
  <si>
    <t>040101</t>
  </si>
  <si>
    <t>CONTRALORÍA GENERAL DE LA REPÚBLICA</t>
  </si>
  <si>
    <t>Contraloría General de la República</t>
  </si>
  <si>
    <t>CONTRALORIA</t>
  </si>
  <si>
    <t>FISCALIZADORES</t>
  </si>
  <si>
    <t>CGR</t>
  </si>
  <si>
    <t>SECRETARIA y ADMINISTRACION GENERAL</t>
  </si>
  <si>
    <t>Red de Conectividad del Estado</t>
  </si>
  <si>
    <t>Fondo Social</t>
  </si>
  <si>
    <t>050201</t>
  </si>
  <si>
    <t>Servicio de Gobierno Interior</t>
  </si>
  <si>
    <t>SERVICIO DE GOBIERNO INTERIOR</t>
  </si>
  <si>
    <t>Servicio Electoral</t>
  </si>
  <si>
    <t>SERVICIO ELECTORAL</t>
  </si>
  <si>
    <t>050401</t>
  </si>
  <si>
    <t>OFICINA NACIONAL DE EMERGENCIA</t>
  </si>
  <si>
    <t>050501</t>
  </si>
  <si>
    <t>SUBSECRETARIA DE DESARROLLO REGIONAL y ADMINISTRATIVO</t>
  </si>
  <si>
    <t>050502</t>
  </si>
  <si>
    <t>Fortalecimiento de la Gestión Subnacional</t>
  </si>
  <si>
    <t>050503</t>
  </si>
  <si>
    <t>050701</t>
  </si>
  <si>
    <t>Agencia Nacional de Inteligencia</t>
  </si>
  <si>
    <t>AGENCIA NACIONAL DE INTELIGENCIA</t>
  </si>
  <si>
    <t>DL1953</t>
  </si>
  <si>
    <t>050801</t>
  </si>
  <si>
    <t>Subsecretaría de Prevención del Delito</t>
  </si>
  <si>
    <t>050901</t>
  </si>
  <si>
    <t>051001</t>
  </si>
  <si>
    <t>Subsecretaría del Interior</t>
  </si>
  <si>
    <t>GOBIERNOS REGIONALES</t>
  </si>
  <si>
    <t>Gobierno Regional Región Metropolitana de Santiago</t>
  </si>
  <si>
    <t>060101</t>
  </si>
  <si>
    <t>MINISTERIO DE RELACIONES EXTERIORES</t>
  </si>
  <si>
    <t>Secretaría y Administración General y Servicio Exterior</t>
  </si>
  <si>
    <t>SECRETARIA y ADMINISTRACION GENERAL y SERVICIO EXTERIOR</t>
  </si>
  <si>
    <t>DIRECCION GENERAL DE RELACIONES ECONOMICAS INTERNACIONALES</t>
  </si>
  <si>
    <t>060301</t>
  </si>
  <si>
    <t>Dirección de Fronteras y Límites del Estado</t>
  </si>
  <si>
    <t>DIRECCION DE FRONTERAS y LIMITES DEL ESTADO</t>
  </si>
  <si>
    <t>060401</t>
  </si>
  <si>
    <t>Instituto Antártico Chileno</t>
  </si>
  <si>
    <t>INSTITUTO ANTARTICO CHILENO</t>
  </si>
  <si>
    <t>060501</t>
  </si>
  <si>
    <t>AGENCIA DE COOPERACION INTERNACIONAL DE CHILE</t>
  </si>
  <si>
    <t>070101</t>
  </si>
  <si>
    <t>MINISTERIO DE ECONOMÍA, FOMENTO Y TURISMO</t>
  </si>
  <si>
    <t>Subsecretaría de Economía y Empresas de Menor Tamaño</t>
  </si>
  <si>
    <t>SUBSECRETARÍA DE ECONOMÍA</t>
  </si>
  <si>
    <t>070107</t>
  </si>
  <si>
    <t>070201</t>
  </si>
  <si>
    <t>Servicio Nacional del Consumidor</t>
  </si>
  <si>
    <t>SERVICIO NACIONAL DEL CONSUMIDOR</t>
  </si>
  <si>
    <t>070301</t>
  </si>
  <si>
    <t>SUBSECRETARIA DE PESCA</t>
  </si>
  <si>
    <t>070401</t>
  </si>
  <si>
    <t>SERVICIO NACIONAL DE PESCA</t>
  </si>
  <si>
    <t>070601</t>
  </si>
  <si>
    <t>Corporación de Fomento de la Producción</t>
  </si>
  <si>
    <t>CORPORACION DE FOMENTO DE LA PRODUCCION</t>
  </si>
  <si>
    <t>070701</t>
  </si>
  <si>
    <t>Instituto Nacional de Estadísticas</t>
  </si>
  <si>
    <t>INSTITUTO NACIONAL DE ESTADISTICAS</t>
  </si>
  <si>
    <t>070801</t>
  </si>
  <si>
    <t>Fiscalía Nacional Económica</t>
  </si>
  <si>
    <t>FISCALIA NACIONAL ECONOMICA</t>
  </si>
  <si>
    <t>070901</t>
  </si>
  <si>
    <t>Servicio Nacional de Turismo</t>
  </si>
  <si>
    <t>SERVICIO NACIONAL DE TURISMO</t>
  </si>
  <si>
    <t>071601</t>
  </si>
  <si>
    <t>Servicio de Cooperación Técnica</t>
  </si>
  <si>
    <t>SERVICIO DE COOPERACION TECNICA</t>
  </si>
  <si>
    <t>071901</t>
  </si>
  <si>
    <t>Comité Innova Chile</t>
  </si>
  <si>
    <t>072101</t>
  </si>
  <si>
    <t>COMITE DE INVERSIONES EXTRANJERAS</t>
  </si>
  <si>
    <t>072301</t>
  </si>
  <si>
    <t>INSTITUTO NACIONAL DE PROPIEDAD INDUSTRIAL</t>
  </si>
  <si>
    <t>072401</t>
  </si>
  <si>
    <t>Subsecretaría de Turismo</t>
  </si>
  <si>
    <t>SUBSECRETARIA DE TURISMO</t>
  </si>
  <si>
    <t>080101</t>
  </si>
  <si>
    <t>MINISTERIO DE HACIENDA</t>
  </si>
  <si>
    <t>SUBSECRETARÍA DE HACIENDA</t>
  </si>
  <si>
    <t>Consejo de Auditoría Interna General de Gobierno</t>
  </si>
  <si>
    <t>080106</t>
  </si>
  <si>
    <t>080201</t>
  </si>
  <si>
    <t>Dirección de Presupuestos</t>
  </si>
  <si>
    <t>DIRECCION DE PRESUPUESTOS</t>
  </si>
  <si>
    <t>080301</t>
  </si>
  <si>
    <t>Servicio de Impuestos Internos</t>
  </si>
  <si>
    <t>SERVICIO DE IMPUESTOS INTERNOS</t>
  </si>
  <si>
    <t>080401</t>
  </si>
  <si>
    <t>Servicio Nacional de Aduanas</t>
  </si>
  <si>
    <t>SERVICIO NACIONAL DE ADUANAS</t>
  </si>
  <si>
    <t>080501</t>
  </si>
  <si>
    <t>Servicio de Tesorerías</t>
  </si>
  <si>
    <t>SERVICIO DE TESORERIAS</t>
  </si>
  <si>
    <t>080701</t>
  </si>
  <si>
    <t>Dirección de Compras y Contratación Pública</t>
  </si>
  <si>
    <t>DIRECCION DE COMPRAS y CONTRATACION PUBLICA</t>
  </si>
  <si>
    <t>SUPERINTENDENCIA DE VALORES y SEGUROS</t>
  </si>
  <si>
    <t>SUPERINTENDENCIA DE BANCOS E INSTITUCIONES FINANCIERAS</t>
  </si>
  <si>
    <t>081501</t>
  </si>
  <si>
    <t>Dirección Nacional del Servicio Civil</t>
  </si>
  <si>
    <t>DIRECCION NACIONAL DEL SERVICIO CIVIL</t>
  </si>
  <si>
    <t>081601</t>
  </si>
  <si>
    <t>Unidad de Análisis Financiero</t>
  </si>
  <si>
    <t>UNIDAD DE ANALISIS FINANCIERO</t>
  </si>
  <si>
    <t>081701</t>
  </si>
  <si>
    <t>Superintendencia de Casinos de Juego</t>
  </si>
  <si>
    <t>SUPERINTENDENCIA DE CASINOS DE JUEGO</t>
  </si>
  <si>
    <t>083001</t>
  </si>
  <si>
    <t>Consejo de Defensa del Estado</t>
  </si>
  <si>
    <t>CONSEJO DE DEFENSA DEL ESTADO</t>
  </si>
  <si>
    <t>090101</t>
  </si>
  <si>
    <t>MINISTERIO DE EDUCACIÓN</t>
  </si>
  <si>
    <t>Subsecretaría de Educación</t>
  </si>
  <si>
    <t>SUBSECRETARIA DE EDUCACIÓN</t>
  </si>
  <si>
    <t>090103</t>
  </si>
  <si>
    <t>Mejoramiento de la Calidad de la Educación</t>
  </si>
  <si>
    <t>090104</t>
  </si>
  <si>
    <t>090111</t>
  </si>
  <si>
    <t>Recursos Educativos</t>
  </si>
  <si>
    <t>090120</t>
  </si>
  <si>
    <t>Subvenciones a los Establecimientos Educacionales</t>
  </si>
  <si>
    <t>090121</t>
  </si>
  <si>
    <t>Gestión de Subvenciones a Establecimientos Educacionales</t>
  </si>
  <si>
    <t>Educación Superior</t>
  </si>
  <si>
    <t>DIRECCION DE BIBLIOTECAS, ARCHIVOS y MUSEOS</t>
  </si>
  <si>
    <t>COMISION NACIONAL DE INVESTIGACION CIENTIFICA y TECNOLOGICA</t>
  </si>
  <si>
    <t>090901</t>
  </si>
  <si>
    <t>Junta Nacional de Auxilio Escolar y Becas</t>
  </si>
  <si>
    <t>JUNTA NACIONAL DE AUXILIO ESCOLAR y BECAS</t>
  </si>
  <si>
    <t>090902</t>
  </si>
  <si>
    <t>Salud Escolar</t>
  </si>
  <si>
    <t>090903</t>
  </si>
  <si>
    <t>Becas y Asistencialidad Estudiantil</t>
  </si>
  <si>
    <t>091101</t>
  </si>
  <si>
    <t>Junta Nacional de Jardines Infantiles</t>
  </si>
  <si>
    <t>JUNTA NACIONAL DE JARDINES INFANTILES</t>
  </si>
  <si>
    <t>091102</t>
  </si>
  <si>
    <t>091301</t>
  </si>
  <si>
    <t>Consejo de Rectores</t>
  </si>
  <si>
    <t>CONSEJO DE RECTORES</t>
  </si>
  <si>
    <t>091501</t>
  </si>
  <si>
    <t>Consejo Nacional de Educación</t>
  </si>
  <si>
    <t>CONSEJO NACIONAL DE EDUCACION</t>
  </si>
  <si>
    <t>CONSEJO NACIONAL DE LA CULTURA y LAS ARTES</t>
  </si>
  <si>
    <t>Fondos Culturales y Artísticos</t>
  </si>
  <si>
    <t>100101</t>
  </si>
  <si>
    <t>SUBSECRETARÍA DE JUSTICIA</t>
  </si>
  <si>
    <t>100102</t>
  </si>
  <si>
    <t>SERVICIO DE REGISTRO CIVIL E IDENTIFICACION</t>
  </si>
  <si>
    <t>100201</t>
  </si>
  <si>
    <t>100301</t>
  </si>
  <si>
    <t>Servicio Médico Legal</t>
  </si>
  <si>
    <t>SERVICIO MEDICO LEGAL</t>
  </si>
  <si>
    <t>100401</t>
  </si>
  <si>
    <t>Gendarmería de Chile</t>
  </si>
  <si>
    <t>GENDARMERIA DE CHILE</t>
  </si>
  <si>
    <t>100402</t>
  </si>
  <si>
    <t>Programas de Rehabilitación y Reinserción Social</t>
  </si>
  <si>
    <t>SUPERINTENDENCIA DE QUIEBRAS</t>
  </si>
  <si>
    <t>100701</t>
  </si>
  <si>
    <t>Servicio Nacional de Menores</t>
  </si>
  <si>
    <t>SERVICIO NACIONAL DE MENORES</t>
  </si>
  <si>
    <t>100702</t>
  </si>
  <si>
    <t>Programa de Administración Directa y Proyectos Nacionales</t>
  </si>
  <si>
    <t>100901</t>
  </si>
  <si>
    <t>Defensoría Penal Pública</t>
  </si>
  <si>
    <t>DEFENSORIA PENAL PUBLICA</t>
  </si>
  <si>
    <t>110101</t>
  </si>
  <si>
    <t>MINISTERIO DE DEFENSA NACIONAL</t>
  </si>
  <si>
    <t>Ejército de Chile</t>
  </si>
  <si>
    <t>DIRECCION GENERAL DE MOVILIZACION NACIONAL</t>
  </si>
  <si>
    <t>FFAA</t>
  </si>
  <si>
    <t>110301</t>
  </si>
  <si>
    <t>110401</t>
  </si>
  <si>
    <t>110501</t>
  </si>
  <si>
    <t>Armada de Chile</t>
  </si>
  <si>
    <t>110701</t>
  </si>
  <si>
    <t>110801</t>
  </si>
  <si>
    <t>Dirección de Sanidad</t>
  </si>
  <si>
    <t>110901</t>
  </si>
  <si>
    <t>Fuerza Aérea de Chile</t>
  </si>
  <si>
    <t>111101</t>
  </si>
  <si>
    <t>Carabineros de Chile</t>
  </si>
  <si>
    <t>Hospital de Carabineros</t>
  </si>
  <si>
    <t>111801</t>
  </si>
  <si>
    <t>Dirección General de Movilización Nacional</t>
  </si>
  <si>
    <t>111901</t>
  </si>
  <si>
    <t>Instituto Geográfico Militar</t>
  </si>
  <si>
    <t>INSTITUTO GEOGRAFICO MILITAR</t>
  </si>
  <si>
    <t>112001</t>
  </si>
  <si>
    <t>Servicio Hidrográfico y Oceanográfico de la Armada de Chile</t>
  </si>
  <si>
    <t>SERVICIO HIDROGRAFICO y OCEANOGRAFICO DE LA ARMADA DE CHILE</t>
  </si>
  <si>
    <t>112101</t>
  </si>
  <si>
    <t>Dirección General de Aeronáutica Civil</t>
  </si>
  <si>
    <t>DIRECCION GENERAL DE AERONAUTICA CIVIL</t>
  </si>
  <si>
    <t>112201</t>
  </si>
  <si>
    <t>SERVICIO AEROFOTOGRAMETRICO DE LA FUERZA AREA DE CHILE</t>
  </si>
  <si>
    <t>112301</t>
  </si>
  <si>
    <t>Subsecretaría para las Fuerzas Armadas</t>
  </si>
  <si>
    <t>SUBSECRETARÍA PARA LAS FUERZAS ARMADAS</t>
  </si>
  <si>
    <t>112401</t>
  </si>
  <si>
    <t>Subsecretaría de Defensa</t>
  </si>
  <si>
    <t>112501</t>
  </si>
  <si>
    <t>Estado Mayor Conjunto</t>
  </si>
  <si>
    <t>120101</t>
  </si>
  <si>
    <t>MINISTERIO DE OBRAS PÚBLICAS</t>
  </si>
  <si>
    <t>ADMINISTRACION y EJECUCION DE OBRAS PUBLICAS</t>
  </si>
  <si>
    <t>120202</t>
  </si>
  <si>
    <t>Dirección de Arquitectura</t>
  </si>
  <si>
    <t>DIRECCION DE ARQUITECTURA</t>
  </si>
  <si>
    <t>120203</t>
  </si>
  <si>
    <t>Dirección de Obras Hidráulicas</t>
  </si>
  <si>
    <t>DIRECCION DE OBRAS HIDRAULICAS</t>
  </si>
  <si>
    <t>120204</t>
  </si>
  <si>
    <t>Dirección de Vialidad</t>
  </si>
  <si>
    <t>DIRECCION DE VIALIDAD</t>
  </si>
  <si>
    <t>120206</t>
  </si>
  <si>
    <t>Dirección de Obras Portuarias</t>
  </si>
  <si>
    <t>DIRECCION DE OBRAS PORTUARIAS</t>
  </si>
  <si>
    <t>120207</t>
  </si>
  <si>
    <t>Dirección de Aeropuertos</t>
  </si>
  <si>
    <t>DIRECCION DE AEROPUERTOS</t>
  </si>
  <si>
    <t>ADMINISTRACION SISTEMA CONCESIONES</t>
  </si>
  <si>
    <t>120211</t>
  </si>
  <si>
    <t>Dirección de Planeamiento</t>
  </si>
  <si>
    <t>DIRECCION DE PLANEAMIENTO</t>
  </si>
  <si>
    <t>120212</t>
  </si>
  <si>
    <t>AGUA POTABLE RURAL</t>
  </si>
  <si>
    <t>120401</t>
  </si>
  <si>
    <t>Dirección General de Aguas</t>
  </si>
  <si>
    <t>DIRECCION GENERAL DE AGUAS</t>
  </si>
  <si>
    <t>120501</t>
  </si>
  <si>
    <t>Instituto Nacional de Hidráulica</t>
  </si>
  <si>
    <t>INSTITUTO NACIONAL DE HIDRAULICA</t>
  </si>
  <si>
    <t>120701</t>
  </si>
  <si>
    <t>Superintendencia de Servicios Sanitarios</t>
  </si>
  <si>
    <t>SUPERINTENDENCIA DE SERVICIOS SANITARIOS</t>
  </si>
  <si>
    <t>130101</t>
  </si>
  <si>
    <t>MINISTERIO DE AGRICULTURA</t>
  </si>
  <si>
    <t>Subsecretaría de Agricultura</t>
  </si>
  <si>
    <t>SUBSECRETARIA DE AGRICULTURA</t>
  </si>
  <si>
    <t>130102</t>
  </si>
  <si>
    <t>Investigación e Innovación Tecnológica Silvoagropecuaria</t>
  </si>
  <si>
    <t>130201</t>
  </si>
  <si>
    <t>Oficina de Estudios y Políticas Agrarias</t>
  </si>
  <si>
    <t>OFICINA DE ESTUDIOS y POLITICAS AGRARIAS</t>
  </si>
  <si>
    <t>130301</t>
  </si>
  <si>
    <t>INSTITUTO DE DESARROLLO AGROPECUARIO</t>
  </si>
  <si>
    <t>130401</t>
  </si>
  <si>
    <t>Servicio Agrícola y Ganadero</t>
  </si>
  <si>
    <t>SERVICIO AGRICOLA y GANADERO</t>
  </si>
  <si>
    <t>130404</t>
  </si>
  <si>
    <t>Inspecciones Exportaciones Silvoagropecuarias</t>
  </si>
  <si>
    <t>130405</t>
  </si>
  <si>
    <t>Programa Desarrollo Ganadero</t>
  </si>
  <si>
    <t>130406</t>
  </si>
  <si>
    <t>Vigilancia y Control Silvoagrícola</t>
  </si>
  <si>
    <t>130407</t>
  </si>
  <si>
    <t>Programa de Controles Fronterizos</t>
  </si>
  <si>
    <t>130408</t>
  </si>
  <si>
    <t>Programa Gestión y Conservación de Recursos Naturales Renovables</t>
  </si>
  <si>
    <t>130501</t>
  </si>
  <si>
    <t>Corporación Nacional Forestal</t>
  </si>
  <si>
    <t>CORPORACION NACIONAL FORESTAL</t>
  </si>
  <si>
    <t>130503</t>
  </si>
  <si>
    <t>Programa de Manejo del Fuego</t>
  </si>
  <si>
    <t>130504</t>
  </si>
  <si>
    <t>Áreas Silvestres Protegidas</t>
  </si>
  <si>
    <t>130505</t>
  </si>
  <si>
    <t>Gestión Forestal</t>
  </si>
  <si>
    <t>130506</t>
  </si>
  <si>
    <t>Programa de Arborización Urbana</t>
  </si>
  <si>
    <t>130601</t>
  </si>
  <si>
    <t>Comisión Nacional de Riego</t>
  </si>
  <si>
    <t>COMISION NACIONAL DE RIEGO</t>
  </si>
  <si>
    <t>140101</t>
  </si>
  <si>
    <t>MINISTERIO DE BIENES NACIONALES</t>
  </si>
  <si>
    <t>Subsecretaría de Bienes Nacionales</t>
  </si>
  <si>
    <t>SUBSECRETARIA DE BIENES NACIONALES</t>
  </si>
  <si>
    <t>150101</t>
  </si>
  <si>
    <t>Subsecretaría del Trabajo</t>
  </si>
  <si>
    <t>SUBSECRETARIA DEL TRABAJO</t>
  </si>
  <si>
    <t>150103</t>
  </si>
  <si>
    <t>Proempleo</t>
  </si>
  <si>
    <t>150201</t>
  </si>
  <si>
    <t>Dirección del Trabajo</t>
  </si>
  <si>
    <t>DIRECCION DEL TRABAJO</t>
  </si>
  <si>
    <t>150301</t>
  </si>
  <si>
    <t>SUBSECRETARIA DE PREVISION SOCIAL</t>
  </si>
  <si>
    <t>150401</t>
  </si>
  <si>
    <t>Dirección General de Crédito Prendario</t>
  </si>
  <si>
    <t>DIRECCION GENERAL DE CREDITO PRENDARIO</t>
  </si>
  <si>
    <t>150501</t>
  </si>
  <si>
    <t>Servicio Nacional de Capacitación y Empleo</t>
  </si>
  <si>
    <t>SERVICIO NACIONAL DE CAPACITACION y EMPLEO</t>
  </si>
  <si>
    <t>150601</t>
  </si>
  <si>
    <t>Superintendencia de Seguridad Social</t>
  </si>
  <si>
    <t>SUPERINTENDENCIA DE SEGURIDAD SOCIAL</t>
  </si>
  <si>
    <t>150701</t>
  </si>
  <si>
    <t>Superintendencia de Pensiones</t>
  </si>
  <si>
    <t>SUPERINTENDENCIA DE PENSIONES</t>
  </si>
  <si>
    <t>150901</t>
  </si>
  <si>
    <t>INSTITUTO DE PREVISION SOCIAL</t>
  </si>
  <si>
    <t>151001</t>
  </si>
  <si>
    <t>Instituto de Seguridad Laboral</t>
  </si>
  <si>
    <t>INSTITUTO DE SEGURIDAD LABORAL</t>
  </si>
  <si>
    <t>151301</t>
  </si>
  <si>
    <t>CAJA DE PREVISION DE LA DEFENSA NACIONAL</t>
  </si>
  <si>
    <t>151302</t>
  </si>
  <si>
    <t>Fondo de Medicina Curativa</t>
  </si>
  <si>
    <t>151401</t>
  </si>
  <si>
    <t>Dirección de Previsión de Carabineros de Chile</t>
  </si>
  <si>
    <t>DIRECCION DE PREVISION DE CARABINEROS DE CHILE</t>
  </si>
  <si>
    <t>160201</t>
  </si>
  <si>
    <t>MINISTERIO DE SALUD</t>
  </si>
  <si>
    <t>Fondo Nacional de Salud</t>
  </si>
  <si>
    <t>FONDO NACIONAL DE SALUD</t>
  </si>
  <si>
    <t>160202</t>
  </si>
  <si>
    <t>Programa de Atención Primaria</t>
  </si>
  <si>
    <t>160204</t>
  </si>
  <si>
    <t>Programa de Prestaciones Institucionales</t>
  </si>
  <si>
    <t>160401</t>
  </si>
  <si>
    <t>Instituto de Salud Pública de Chile</t>
  </si>
  <si>
    <t>INSTITUTO DE SALUD PUBLICA DE CHILE</t>
  </si>
  <si>
    <t>160501</t>
  </si>
  <si>
    <t>CENTRAL DE ABASTECIMIENTO DEL SISTEMA NACIONAL DE SALUD</t>
  </si>
  <si>
    <t>160901</t>
  </si>
  <si>
    <t>Subsecretaría de Salud Pública</t>
  </si>
  <si>
    <t>SUBSECRETARIA DE SALUD PUBLICA</t>
  </si>
  <si>
    <t>161001</t>
  </si>
  <si>
    <t>Subsecretaría de Redes Asistenciales</t>
  </si>
  <si>
    <t>SUBSECRETARIA DE REDES ASISTENCIALES</t>
  </si>
  <si>
    <t>161002</t>
  </si>
  <si>
    <t>Inversión Sectorial de Salud</t>
  </si>
  <si>
    <t>161101</t>
  </si>
  <si>
    <t>Superintendencia de Salud</t>
  </si>
  <si>
    <t>SUPERINTENDENCIA DE SALUD</t>
  </si>
  <si>
    <t>162001</t>
  </si>
  <si>
    <t>SERVICIOS DE SALUD</t>
  </si>
  <si>
    <t>162101</t>
  </si>
  <si>
    <t>162201</t>
  </si>
  <si>
    <t>Servicio de Salud Antofagasta</t>
  </si>
  <si>
    <t>162301</t>
  </si>
  <si>
    <t>Servicio de Salud Atacama</t>
  </si>
  <si>
    <t>162401</t>
  </si>
  <si>
    <t>Servicio de Salud Coquimbo</t>
  </si>
  <si>
    <t>162501</t>
  </si>
  <si>
    <t>162601</t>
  </si>
  <si>
    <t>Servicio de Salud Viña del Mar - Quillota</t>
  </si>
  <si>
    <t>162701</t>
  </si>
  <si>
    <t>Servicio de Salud Aconcagua</t>
  </si>
  <si>
    <t>162801</t>
  </si>
  <si>
    <t>162901</t>
  </si>
  <si>
    <t>Servicio de Salud Maule</t>
  </si>
  <si>
    <t>163001</t>
  </si>
  <si>
    <t>Servicio de Salud Ñuble</t>
  </si>
  <si>
    <t>163101</t>
  </si>
  <si>
    <t>Servicio de Salud Concepción</t>
  </si>
  <si>
    <t>163201</t>
  </si>
  <si>
    <t>Servicio de Salud Talcahuano</t>
  </si>
  <si>
    <t>163301</t>
  </si>
  <si>
    <t>163401</t>
  </si>
  <si>
    <t>Servicio de Salud Arauco</t>
  </si>
  <si>
    <t>163501</t>
  </si>
  <si>
    <t>Servicio de Salud Araucanía Norte</t>
  </si>
  <si>
    <t>163601</t>
  </si>
  <si>
    <t>Servicio de Salud Araucanía Sur</t>
  </si>
  <si>
    <t>163701</t>
  </si>
  <si>
    <t>163801</t>
  </si>
  <si>
    <t>Servicio de Salud Osorno</t>
  </si>
  <si>
    <t>163901</t>
  </si>
  <si>
    <t>Servicio de Salud del Reloncaví</t>
  </si>
  <si>
    <t>164001</t>
  </si>
  <si>
    <t>164101</t>
  </si>
  <si>
    <t>Servicio de Salud Magallanes</t>
  </si>
  <si>
    <t>164201</t>
  </si>
  <si>
    <t>Servicio de Salud Metropolitano Oriente</t>
  </si>
  <si>
    <t>164301</t>
  </si>
  <si>
    <t>Servicio de Salud Metropolitano Central</t>
  </si>
  <si>
    <t>164401</t>
  </si>
  <si>
    <t>Servicio de Salud Metropolitano Sur</t>
  </si>
  <si>
    <t>164501</t>
  </si>
  <si>
    <t>Servicio de Salud Metropolitano Norte</t>
  </si>
  <si>
    <t>164601</t>
  </si>
  <si>
    <t>Servicio de Salud Metropolitano Occidente</t>
  </si>
  <si>
    <t>164701</t>
  </si>
  <si>
    <t>164901</t>
  </si>
  <si>
    <t>Programa Contingencias Operacionales</t>
  </si>
  <si>
    <t>165101</t>
  </si>
  <si>
    <t>165201</t>
  </si>
  <si>
    <t>Centro de Referencia de Salud de Peñalolén Cordillera Oriente</t>
  </si>
  <si>
    <t>165301</t>
  </si>
  <si>
    <t>Servicio de Salud Chiloé</t>
  </si>
  <si>
    <t>170101</t>
  </si>
  <si>
    <t>MINISTERIO DE MINERÍA</t>
  </si>
  <si>
    <t>170102</t>
  </si>
  <si>
    <t>Fomento de la Pequeña y Mediana Minería</t>
  </si>
  <si>
    <t>SECRETARIA Y ADMINISTRACION GENERAL</t>
  </si>
  <si>
    <t>170201</t>
  </si>
  <si>
    <t>Comisión Chilena del Cobre</t>
  </si>
  <si>
    <t>COMISION CHILENA DEL COBRE</t>
  </si>
  <si>
    <t>170301</t>
  </si>
  <si>
    <t>Servicio Nacional de Geología y Minería</t>
  </si>
  <si>
    <t>SERVICIO NACIONAL DE GEOLOGIA y MINERIA</t>
  </si>
  <si>
    <t>170302</t>
  </si>
  <si>
    <t>Red Nacional de Vigilancia Volcánica</t>
  </si>
  <si>
    <t>170303</t>
  </si>
  <si>
    <t>Plan Nacional de Geología</t>
  </si>
  <si>
    <t>170304</t>
  </si>
  <si>
    <t>Programa de Seguridad Minera</t>
  </si>
  <si>
    <t>180101</t>
  </si>
  <si>
    <t>MINISTERIO DE VIVIENDA Y URBANISMO</t>
  </si>
  <si>
    <t>Subsecretaría de Vivienda y Urbanismo</t>
  </si>
  <si>
    <t>SUBSECRETARIA DE VIVIENDA y URBANISMO</t>
  </si>
  <si>
    <t>180102</t>
  </si>
  <si>
    <t>180104</t>
  </si>
  <si>
    <t>Recuperación de Barrios</t>
  </si>
  <si>
    <t>SUBSECRETARIA DE VIVIENDA Y URBANISMO</t>
  </si>
  <si>
    <t>180201</t>
  </si>
  <si>
    <t>Parque Metropolitano</t>
  </si>
  <si>
    <t>PARQUE METROPOLITANO</t>
  </si>
  <si>
    <t>182101</t>
  </si>
  <si>
    <t>SERVICIOS REGIONALES DE VIVIENDA y URBANIZACIÓN</t>
  </si>
  <si>
    <t>182201</t>
  </si>
  <si>
    <t>182301</t>
  </si>
  <si>
    <t>182401</t>
  </si>
  <si>
    <t>182501</t>
  </si>
  <si>
    <t>182601</t>
  </si>
  <si>
    <t>182701</t>
  </si>
  <si>
    <t>182801</t>
  </si>
  <si>
    <t>182901</t>
  </si>
  <si>
    <t>183001</t>
  </si>
  <si>
    <t>183101</t>
  </si>
  <si>
    <t>183201</t>
  </si>
  <si>
    <t>183301</t>
  </si>
  <si>
    <t>183401</t>
  </si>
  <si>
    <t>183501</t>
  </si>
  <si>
    <t>190101</t>
  </si>
  <si>
    <t>MINISTERIO DE TRANSPORTES Y TELECOMUNICACIONES</t>
  </si>
  <si>
    <t>Secretaría y Administración General de Transportes</t>
  </si>
  <si>
    <t>SECRETARIA y ADMINISTRACION GENERAL DE TRANSPORTES</t>
  </si>
  <si>
    <t>SECRETARIA Y ADMINISTRACION GENERAL DE TRANSPORTES</t>
  </si>
  <si>
    <t>190103</t>
  </si>
  <si>
    <t>190104</t>
  </si>
  <si>
    <t>Unidad Operativa de Control de Tránsito</t>
  </si>
  <si>
    <t>190105</t>
  </si>
  <si>
    <t>190106</t>
  </si>
  <si>
    <t>190107</t>
  </si>
  <si>
    <t>Programa de Desarrollo Logístico</t>
  </si>
  <si>
    <t>190108</t>
  </si>
  <si>
    <t>Programa de Vialidad y Transporte Urbano: Sectra</t>
  </si>
  <si>
    <t>190201</t>
  </si>
  <si>
    <t>Subsecretaría de Telecomunicaciones</t>
  </si>
  <si>
    <t>SUBSECRETARIA DE TELECOMUNICACIONES</t>
  </si>
  <si>
    <t>190301</t>
  </si>
  <si>
    <t>Junta de Aeronáutica Civil</t>
  </si>
  <si>
    <t>JUNTA DE AERONAUTICA CIVIL</t>
  </si>
  <si>
    <t>200101</t>
  </si>
  <si>
    <t>MINISTERIO SECRETARÍA GENERAL DE GOBIERNO</t>
  </si>
  <si>
    <t>Secretaría General de Gobierno</t>
  </si>
  <si>
    <t>SECRETARIA GENERAL DE GOBIERNO</t>
  </si>
  <si>
    <t>200201</t>
  </si>
  <si>
    <t>Consejo Nacional de Televisión</t>
  </si>
  <si>
    <t>CONSEJO NACIONAL DE TELEVISION</t>
  </si>
  <si>
    <t>Instituto Nacional de Deportes</t>
  </si>
  <si>
    <t>210201</t>
  </si>
  <si>
    <t>FONDO DE SOLIDARIDAD E INVERSION SOCIAL</t>
  </si>
  <si>
    <t>SERVICIO NACIONAL DE LA MUJER</t>
  </si>
  <si>
    <t>210501</t>
  </si>
  <si>
    <t>Instituto Nacional de la Juventud</t>
  </si>
  <si>
    <t>INSTITUTO NACIONAL DE LA JUVENTUD</t>
  </si>
  <si>
    <t>210601</t>
  </si>
  <si>
    <t>Corporación Nacional de Desarrollo Indígena</t>
  </si>
  <si>
    <t>CORPORACION NACIONAL DE DESARROLLO INDIGENA</t>
  </si>
  <si>
    <t>210701</t>
  </si>
  <si>
    <t>Servicio Nacional de la Discapacidad</t>
  </si>
  <si>
    <t>SERVICIO NACIONAL DE LA DISCAPACIDAD</t>
  </si>
  <si>
    <t>210801</t>
  </si>
  <si>
    <t>Servicio Nacional del Adulto Mayor</t>
  </si>
  <si>
    <t>SERVICIO NACIONAL DEL ADULTO MAyOR</t>
  </si>
  <si>
    <t>220101</t>
  </si>
  <si>
    <t>MINISTERIO SECRETARÍA GENERAL DE LA PRESIDENCIA DE LA REPÚBLICA</t>
  </si>
  <si>
    <t>Secretaría General de la Presidencia de la República</t>
  </si>
  <si>
    <t>SECRETARIA GENERAL DE LA PRESIDENCIA DE LA REPUBLICA</t>
  </si>
  <si>
    <t>230101</t>
  </si>
  <si>
    <t>MINISTERIO PÚBLICO</t>
  </si>
  <si>
    <t>Ministerio Público</t>
  </si>
  <si>
    <t>MINISTERIO PUBLICO</t>
  </si>
  <si>
    <t>MP</t>
  </si>
  <si>
    <t>240101</t>
  </si>
  <si>
    <t>MINISTERIO DE ENERGÍA</t>
  </si>
  <si>
    <t>Subsecretaría de Energía</t>
  </si>
  <si>
    <t>SUBSECRETARIA DE ENERGIA</t>
  </si>
  <si>
    <t>240103</t>
  </si>
  <si>
    <t>240104</t>
  </si>
  <si>
    <t>Programa Energización Rural y Social</t>
  </si>
  <si>
    <t>240201</t>
  </si>
  <si>
    <t>Comisión Nacional de Energía</t>
  </si>
  <si>
    <t>COMISION NACIONAL DE ENERGIA</t>
  </si>
  <si>
    <t>240301</t>
  </si>
  <si>
    <t>Comisión Chilena de Energía Nuclear</t>
  </si>
  <si>
    <t>COMISION CHILENA DE ENERGIA NUCLEAR</t>
  </si>
  <si>
    <t>240401</t>
  </si>
  <si>
    <t>Superintendencia de Electricidad y Combustibles</t>
  </si>
  <si>
    <t>SUPERINTENDENCIA DE ELECTRICIDAD y COMBUSTIBLES</t>
  </si>
  <si>
    <t>250101</t>
  </si>
  <si>
    <t>MINISTERIO DEL MEDIO AMBIENTE</t>
  </si>
  <si>
    <t>Subsecretaría del Medio Ambiente</t>
  </si>
  <si>
    <t>SUBSECRETARIA DEL MEDIO AMBIENTE</t>
  </si>
  <si>
    <t>250201</t>
  </si>
  <si>
    <t>Servicio de Evaluación Ambiental</t>
  </si>
  <si>
    <t>SERVICIO DE EVALUACION AMBIENTAL</t>
  </si>
  <si>
    <t>250301</t>
  </si>
  <si>
    <t>Superintendencia del Medio Ambiente</t>
  </si>
  <si>
    <t>SUPERINTENDENCIA DEL MEDIO AMBIENTE</t>
  </si>
  <si>
    <t>SUBSECRETARÍA DE PREVENCIÓN DEL DELITO</t>
  </si>
  <si>
    <t>SERVICIO NACIONAL PARA PREVENCIÓN Y REHABILITACIÓN CONSUMO DE DROGAS Y ALCOHOL</t>
  </si>
  <si>
    <t>SUBSECRETARÍA DEL INTERIOR</t>
  </si>
  <si>
    <t>SIST. REM.</t>
  </si>
  <si>
    <t>TABLAS DE CONVERSIÓN MATRIZ DOTACIÓN (ARCHIVO D)</t>
  </si>
  <si>
    <t>TABLA N°01</t>
  </si>
  <si>
    <t>Sexo</t>
  </si>
  <si>
    <t>Descripción</t>
  </si>
  <si>
    <t>Código</t>
  </si>
  <si>
    <t>Mujer</t>
  </si>
  <si>
    <t>Hombre</t>
  </si>
  <si>
    <t>TABLA N°02</t>
  </si>
  <si>
    <t>Códigos Institución Previsional</t>
  </si>
  <si>
    <t>IPS (ex INP)</t>
  </si>
  <si>
    <t>AFP</t>
  </si>
  <si>
    <t>Caja Previsión. de la Defensa Nacional</t>
  </si>
  <si>
    <t xml:space="preserve">Dirección de Previsión de Carabineros de Chile </t>
  </si>
  <si>
    <t>Sin Institución Previsional</t>
  </si>
  <si>
    <t>TABLA N°03</t>
  </si>
  <si>
    <t>Códigos Institución de Salud</t>
  </si>
  <si>
    <t>FONASA</t>
  </si>
  <si>
    <t>ISAPRE</t>
  </si>
  <si>
    <t>Sin institución de Salud</t>
  </si>
  <si>
    <t>TABLA N°04</t>
  </si>
  <si>
    <t>Sistema de Remuneraciones</t>
  </si>
  <si>
    <t>EUS D.L N°249, DE 1974.</t>
  </si>
  <si>
    <t>Ley N°19.664 (Servicios de Salud).</t>
  </si>
  <si>
    <t>Personal área salud, Ley N°15.076.</t>
  </si>
  <si>
    <t>Fiscalizadores D.L N°3.551, de 1981.</t>
  </si>
  <si>
    <t>Poder Judicial D.L N°3.058 de 1979.</t>
  </si>
  <si>
    <t>Congreso Nacional, Ley N°18.918.</t>
  </si>
  <si>
    <t>Ministerio Público, Ley N°19.640.</t>
  </si>
  <si>
    <t>Entidades D.L. N°1.953, art. 9°, de 1977.</t>
  </si>
  <si>
    <t>D.F.L. N° 29, N° 30 y N° 31, todos de 2001 (Establecimientos de Salud Experimentales).</t>
  </si>
  <si>
    <t>Escala de las FFAA y de Orden y Seguridad Pública (D.F.L. N°1/1997 y D.F.L. N°2/1968).</t>
  </si>
  <si>
    <t>Código del Trabajo.</t>
  </si>
  <si>
    <t>TABLA N°06</t>
  </si>
  <si>
    <t>Estamento según Sistema de Remuneraciones</t>
  </si>
  <si>
    <t>Servicios afectos a EUS, DL 1953, FFAA, Código del trabajo, Poder Legislativo</t>
  </si>
  <si>
    <t>Personal nombrado como Autoridad de Gobierno (Presidente, Ministros, Subsecretarios, Intendentes, etc.).</t>
  </si>
  <si>
    <t>Jefe Superior del Servicio informante.</t>
  </si>
  <si>
    <t>Personal nombrado o contratado para desempeñarse como Directivo.</t>
  </si>
  <si>
    <t>Personal nombrado o contratado para desempeñarse en funciones profesionales.</t>
  </si>
  <si>
    <t>Personal nombrado o contratado para desempeñarse en funciones técnicas.</t>
  </si>
  <si>
    <t>Personal nombrado o contratado para desempeñarse en funciones administrativas.</t>
  </si>
  <si>
    <t>Personal nombrado o contratado para desempeñarse en funciones auxiliares.</t>
  </si>
  <si>
    <t>Personal afecto a leyes Nos. 15.076 y 19.664</t>
  </si>
  <si>
    <t>Personal afecto a las leyes Nos. 15.076 y 19.664.</t>
  </si>
  <si>
    <t>Jefe Superior del Servicio informante (personal de la escala B-C).</t>
  </si>
  <si>
    <t>Personal de la escala B-C nombrado para desempeñarse como Directivo.</t>
  </si>
  <si>
    <t>Personal de la escala B-C nombrado o contratado para desempeñarse en funciones técnicas.</t>
  </si>
  <si>
    <t>Personal de la escala B-C nombrado o contratado para desempeñarse en funciones administrativas.</t>
  </si>
  <si>
    <t>Personal de la escala B-C nombrado o contratado para desempeñarse en funciones auxiliares.</t>
  </si>
  <si>
    <t>Profesionales funcionarios Escala A.</t>
  </si>
  <si>
    <t>Fiscalizadores</t>
  </si>
  <si>
    <t>Personal nombrado o contratado para desempeñarse en funciones fiscalizadoras.</t>
  </si>
  <si>
    <t>Personal nombrado o contratado para desempeñarse en funciones de jefatura.</t>
  </si>
  <si>
    <t>Personal del Escalafón Superior.</t>
  </si>
  <si>
    <t>Personal que se desempeña en el escalafón de Asistentes Sociales.</t>
  </si>
  <si>
    <t>Personal del Escalafón de Empleados.</t>
  </si>
  <si>
    <t>Personal nombrado o contratado para desempeñarse como Fiscal.</t>
  </si>
  <si>
    <t>TABLA N°07</t>
  </si>
  <si>
    <t>Calidad Jurídica</t>
  </si>
  <si>
    <t>Personal que se desempeña en un cargo de planta, como titular, suplente o subrogante</t>
  </si>
  <si>
    <t>Personal que desempeña un cargo a contrata</t>
  </si>
  <si>
    <t>Personal contratado como Honorario asimilado a grado</t>
  </si>
  <si>
    <t>Personal contratado como Jornal Permanente</t>
  </si>
  <si>
    <t>TABLA N°08</t>
  </si>
  <si>
    <t>Calidad de desempeño</t>
  </si>
  <si>
    <t>Es titular del cargo desempeñado</t>
  </si>
  <si>
    <t>Se desempeña como suplente del cargo</t>
  </si>
  <si>
    <t>TABLA N°09</t>
  </si>
  <si>
    <t>SI/NO</t>
  </si>
  <si>
    <t>SI</t>
  </si>
  <si>
    <t>NO</t>
  </si>
  <si>
    <t>TABLA N°10</t>
  </si>
  <si>
    <t>Nivel ADP</t>
  </si>
  <si>
    <t>Primer Nivel</t>
  </si>
  <si>
    <t>Segundo Nivel</t>
  </si>
  <si>
    <t>Sin Nivel</t>
  </si>
  <si>
    <t>TABLA N°11</t>
  </si>
  <si>
    <t>Descripción Nivel Ley Médica</t>
  </si>
  <si>
    <r>
      <t xml:space="preserve">Cabo de Hornos </t>
    </r>
    <r>
      <rPr>
        <sz val="10"/>
        <color indexed="8"/>
        <rFont val="Calibri"/>
        <family val="2"/>
      </rPr>
      <t>(Ex Navarino)</t>
    </r>
  </si>
  <si>
    <t>REVISIÓN
RUN</t>
  </si>
  <si>
    <t>Fórmula
VALOR
DV</t>
  </si>
  <si>
    <t>Validar DV</t>
  </si>
  <si>
    <t>11-12</t>
  </si>
  <si>
    <t>A</t>
  </si>
  <si>
    <t>K</t>
  </si>
  <si>
    <t>I</t>
  </si>
  <si>
    <t>E</t>
  </si>
  <si>
    <t>B</t>
  </si>
  <si>
    <t>SINGR</t>
  </si>
  <si>
    <t>C</t>
  </si>
  <si>
    <t>III</t>
  </si>
  <si>
    <t>O</t>
  </si>
  <si>
    <t>D</t>
  </si>
  <si>
    <t>J</t>
  </si>
  <si>
    <t>L</t>
  </si>
  <si>
    <t>G</t>
  </si>
  <si>
    <t>F</t>
  </si>
  <si>
    <t>VALORES POSIBLES CAMPO GRADO</t>
  </si>
  <si>
    <t>Grados personal de la EUS, servicios afectos a las FFAA, ANI, CORFO, SERNAGEOMIN (GRUPO 1)</t>
  </si>
  <si>
    <t>Grados personal servicios Fiscalizadores (GRUPO 2)</t>
  </si>
  <si>
    <t>SERVICIOS AFECTOS A DFL 29, 30 Y 31 DE 2004 (servicios de salud experimentales) - (GRUPO 3)</t>
  </si>
  <si>
    <t>Grados Instituciones Poder Judicial (GRUPO 4)</t>
  </si>
  <si>
    <t>Grados Instituciones Congreso Nacional (GRUPO 5)</t>
  </si>
  <si>
    <t>Categorías SENADIS</t>
  </si>
  <si>
    <t>Niveles COCHILCO</t>
  </si>
  <si>
    <t>Niveles Comisión Nacional de Energía</t>
  </si>
  <si>
    <t>Niveles Comité de Inversiones Extranjeras</t>
  </si>
  <si>
    <t>Personal estatuto</t>
  </si>
  <si>
    <t>Personal médico</t>
  </si>
  <si>
    <t>Grados personal escalas B y C</t>
  </si>
  <si>
    <t>Grados personal escala A (personal médico)</t>
  </si>
  <si>
    <t>F/G</t>
  </si>
  <si>
    <t>D-1</t>
  </si>
  <si>
    <t>JS</t>
  </si>
  <si>
    <t>D-2</t>
  </si>
  <si>
    <t>1B</t>
  </si>
  <si>
    <t>D-3</t>
  </si>
  <si>
    <t>1A</t>
  </si>
  <si>
    <t>IV</t>
  </si>
  <si>
    <t>P-1</t>
  </si>
  <si>
    <t>V</t>
  </si>
  <si>
    <t>T-1</t>
  </si>
  <si>
    <t>1C</t>
  </si>
  <si>
    <t>VI</t>
  </si>
  <si>
    <t>A-1</t>
  </si>
  <si>
    <t>VII</t>
  </si>
  <si>
    <t>AUX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</si>
  <si>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</si>
  <si>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</si>
  <si>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</si>
  <si>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</si>
  <si>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</si>
  <si>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</si>
  <si>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</si>
  <si>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</si>
  <si>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</si>
  <si>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P</t>
  </si>
  <si>
    <t>XVII</t>
  </si>
  <si>
    <t>Q</t>
  </si>
  <si>
    <t>XVIII</t>
  </si>
  <si>
    <t>XIX</t>
  </si>
  <si>
    <t>XX</t>
  </si>
  <si>
    <t>XXI</t>
  </si>
  <si>
    <t>XXII</t>
  </si>
  <si>
    <t>XXIII</t>
  </si>
  <si>
    <t>Personal de la escala B-C nombrado o contratado para desempeñarse en funciones profesionales.</t>
  </si>
  <si>
    <t>Grado Posible</t>
  </si>
  <si>
    <t>Servicio</t>
  </si>
  <si>
    <t>Codigo</t>
  </si>
  <si>
    <t>Dirección General de Obras Públicas</t>
  </si>
  <si>
    <t>Dirección de Contabilidad y Finanzas</t>
  </si>
  <si>
    <t>99900</t>
  </si>
  <si>
    <t>053101</t>
  </si>
  <si>
    <t>CARABINEROS DE CHILE</t>
  </si>
  <si>
    <t>053201</t>
  </si>
  <si>
    <t>HOSPITAL DE CARABINEROS</t>
  </si>
  <si>
    <t>053301</t>
  </si>
  <si>
    <t>Policía de Investigaciones de Chile</t>
  </si>
  <si>
    <t>080107</t>
  </si>
  <si>
    <t>220104</t>
  </si>
  <si>
    <t>CT</t>
  </si>
  <si>
    <t>Personal afecto al Código del Trabajo (excluye jornales permanentes)</t>
  </si>
  <si>
    <t>Personal que cuenta con un Contrato Indefinido (Código del Trabajo y Jornales)</t>
  </si>
  <si>
    <t>Personal que cuenta con un contrato plazo fijo (Código del Trabajo y Jornales)</t>
  </si>
  <si>
    <t>Personal de la dotación</t>
  </si>
  <si>
    <t>Personal fuera de dotación</t>
  </si>
  <si>
    <t>REE</t>
  </si>
  <si>
    <t>Se desempeña como reemplazo de un cargo a contrata</t>
  </si>
  <si>
    <t>No corresponde informar / se desempeña en una calidad jurídica distinta a las mencionadas</t>
  </si>
  <si>
    <t>No corresponde informar</t>
  </si>
  <si>
    <t>IND</t>
  </si>
  <si>
    <t>PFJ</t>
  </si>
  <si>
    <t>Personal en etapa Planta Superior</t>
  </si>
  <si>
    <t>Personal en etapa Destinación y Formación</t>
  </si>
  <si>
    <t>Personal sin nivel</t>
  </si>
  <si>
    <t>Ley N° 249</t>
  </si>
  <si>
    <t>10-40-60-70</t>
  </si>
  <si>
    <t>051002</t>
  </si>
  <si>
    <t>051003</t>
  </si>
  <si>
    <t>PRESIDENCIA</t>
  </si>
  <si>
    <t>CAMARA</t>
  </si>
  <si>
    <t>BCN</t>
  </si>
  <si>
    <t>CRAP</t>
  </si>
  <si>
    <t>PJ</t>
  </si>
  <si>
    <t>CORPORAC_PJ</t>
  </si>
  <si>
    <t>ACADEMIA_JUD</t>
  </si>
  <si>
    <t>SERGOBINT</t>
  </si>
  <si>
    <t>SERVEL</t>
  </si>
  <si>
    <t>ONEMI</t>
  </si>
  <si>
    <t>Subsecretaría de Desarrollo Regional y Administrativo</t>
  </si>
  <si>
    <t>SUBDERE</t>
  </si>
  <si>
    <t>ANI</t>
  </si>
  <si>
    <t>SUB_PREVDEL</t>
  </si>
  <si>
    <t>SENDA</t>
  </si>
  <si>
    <t>SUBINT</t>
  </si>
  <si>
    <t>-</t>
  </si>
  <si>
    <t>GORE_I</t>
  </si>
  <si>
    <t>GORE_II</t>
  </si>
  <si>
    <t>GORE_III</t>
  </si>
  <si>
    <t>GORE_IV</t>
  </si>
  <si>
    <t>GORE_V</t>
  </si>
  <si>
    <t>GORE_VI</t>
  </si>
  <si>
    <t>GORE_VII</t>
  </si>
  <si>
    <t>GORE_VIII</t>
  </si>
  <si>
    <t>GORE_IX</t>
  </si>
  <si>
    <t>GORE_X</t>
  </si>
  <si>
    <t>GORE_XI</t>
  </si>
  <si>
    <t>GORE_XII</t>
  </si>
  <si>
    <t>GORE_XIII</t>
  </si>
  <si>
    <t>GORE_XIV</t>
  </si>
  <si>
    <t>GORE_XV</t>
  </si>
  <si>
    <t>SUB_RREE</t>
  </si>
  <si>
    <t>DIFROL</t>
  </si>
  <si>
    <t>INACH</t>
  </si>
  <si>
    <t>AGCI</t>
  </si>
  <si>
    <t>SUB_ECONOMIA</t>
  </si>
  <si>
    <t>SERNAC</t>
  </si>
  <si>
    <t>SUB_PESCA</t>
  </si>
  <si>
    <t>SENAPESCA</t>
  </si>
  <si>
    <t>CORFO</t>
  </si>
  <si>
    <t>INE</t>
  </si>
  <si>
    <t>FNE</t>
  </si>
  <si>
    <t>SERNATUR</t>
  </si>
  <si>
    <t>SERCOTEC</t>
  </si>
  <si>
    <t>INNOVA</t>
  </si>
  <si>
    <t>CINVER</t>
  </si>
  <si>
    <t>Instituto Nacional de Propiedad Industrial</t>
  </si>
  <si>
    <t>INAPI</t>
  </si>
  <si>
    <t>SUB_TURISMO</t>
  </si>
  <si>
    <t>SHACIENDA</t>
  </si>
  <si>
    <t>UATTA</t>
  </si>
  <si>
    <t>DIPRES</t>
  </si>
  <si>
    <t>SII</t>
  </si>
  <si>
    <t>ADUANAS</t>
  </si>
  <si>
    <t>TESORERIAS</t>
  </si>
  <si>
    <t>DCCP</t>
  </si>
  <si>
    <t>SVS</t>
  </si>
  <si>
    <t>SBIF</t>
  </si>
  <si>
    <t>DNSC</t>
  </si>
  <si>
    <t>UAF</t>
  </si>
  <si>
    <t>SUCAJU</t>
  </si>
  <si>
    <t>CDE</t>
  </si>
  <si>
    <t>SUB_EDUCACION</t>
  </si>
  <si>
    <t>DIBAM</t>
  </si>
  <si>
    <t>CONICYT</t>
  </si>
  <si>
    <t>JUNAEB</t>
  </si>
  <si>
    <t>JUNJI</t>
  </si>
  <si>
    <t>CRECTORES</t>
  </si>
  <si>
    <t>CNED</t>
  </si>
  <si>
    <t>CULTURA</t>
  </si>
  <si>
    <t>SUB_JUSTICIA</t>
  </si>
  <si>
    <t>SRCEI</t>
  </si>
  <si>
    <t>SERMELEG</t>
  </si>
  <si>
    <t>GENDARMERIA</t>
  </si>
  <si>
    <t>SQUIEBRAS</t>
  </si>
  <si>
    <t>SENAME</t>
  </si>
  <si>
    <t>DPP</t>
  </si>
  <si>
    <t>DGM</t>
  </si>
  <si>
    <t>IGM</t>
  </si>
  <si>
    <t>SHOA</t>
  </si>
  <si>
    <t>DGAC</t>
  </si>
  <si>
    <t>SAF</t>
  </si>
  <si>
    <t>SUB_FFAA</t>
  </si>
  <si>
    <t>SUB_DEFENSA</t>
  </si>
  <si>
    <t>SUB_MOP</t>
  </si>
  <si>
    <t>DGOP</t>
  </si>
  <si>
    <t>FISCALIA_MOP</t>
  </si>
  <si>
    <t>DCF_MOP</t>
  </si>
  <si>
    <t>ARQUITECTURA</t>
  </si>
  <si>
    <t>DOH</t>
  </si>
  <si>
    <t>VIALIDAD</t>
  </si>
  <si>
    <t>DOP</t>
  </si>
  <si>
    <t>AEROPUERTOS</t>
  </si>
  <si>
    <t>CONCESIONES</t>
  </si>
  <si>
    <t>DIRPLAN</t>
  </si>
  <si>
    <t>APR</t>
  </si>
  <si>
    <t>DGA</t>
  </si>
  <si>
    <t>INH</t>
  </si>
  <si>
    <t>SSS</t>
  </si>
  <si>
    <t>SUB_AGRICULTURA</t>
  </si>
  <si>
    <t>ODEPA</t>
  </si>
  <si>
    <t>Instituto de Desarrollo Agropecuario</t>
  </si>
  <si>
    <t>INDAP</t>
  </si>
  <si>
    <t>SAG</t>
  </si>
  <si>
    <t>CONAF</t>
  </si>
  <si>
    <t>CNR</t>
  </si>
  <si>
    <t>SUB_BSNAC</t>
  </si>
  <si>
    <t>SUB_TRABAJO</t>
  </si>
  <si>
    <t>DT</t>
  </si>
  <si>
    <t>SUB_PREV_SOC</t>
  </si>
  <si>
    <t>DICREP</t>
  </si>
  <si>
    <t>SENCE</t>
  </si>
  <si>
    <t>SUSESO</t>
  </si>
  <si>
    <t>SPENSIONES</t>
  </si>
  <si>
    <t>IPS</t>
  </si>
  <si>
    <t>ISL</t>
  </si>
  <si>
    <t>CAPREDENA</t>
  </si>
  <si>
    <t>DIPRECA</t>
  </si>
  <si>
    <t>INSAPU</t>
  </si>
  <si>
    <t>CENABAST</t>
  </si>
  <si>
    <t>SUB_SALUD</t>
  </si>
  <si>
    <t>SUB_REDES</t>
  </si>
  <si>
    <t>SUPER_SALUD</t>
  </si>
  <si>
    <t>SS_ARICA</t>
  </si>
  <si>
    <t>SS_IQUIQUE</t>
  </si>
  <si>
    <t>SS_ANTOFAGASTA</t>
  </si>
  <si>
    <t>SS_ATACAMA</t>
  </si>
  <si>
    <t>SS_COQUIMBO</t>
  </si>
  <si>
    <t>SS_VALPO</t>
  </si>
  <si>
    <t>SS_VIÑA</t>
  </si>
  <si>
    <t>SS_ACONCAGUA</t>
  </si>
  <si>
    <t>SS_OHIGGINS</t>
  </si>
  <si>
    <t>SS_MAULE</t>
  </si>
  <si>
    <t>SS_ÑUBLE</t>
  </si>
  <si>
    <t>SS_CONCEPCION</t>
  </si>
  <si>
    <t>SS_TALCAHUANO</t>
  </si>
  <si>
    <t>SS_BIOBIO</t>
  </si>
  <si>
    <t>SS_ARAUCO</t>
  </si>
  <si>
    <t>SS_ARAUCANIA_N</t>
  </si>
  <si>
    <t>SS_ARAUCANIA_S</t>
  </si>
  <si>
    <t>SS_VALDIVIA</t>
  </si>
  <si>
    <t>SS_OSORNO</t>
  </si>
  <si>
    <t>SS_RELONCAVI</t>
  </si>
  <si>
    <t>SS_AYSEN</t>
  </si>
  <si>
    <t>SS_MAGALLANES</t>
  </si>
  <si>
    <t>SS_MORIENTE</t>
  </si>
  <si>
    <t>SS_MCENTRAL</t>
  </si>
  <si>
    <t>SS_MSUR</t>
  </si>
  <si>
    <t>SS_MNORTE</t>
  </si>
  <si>
    <t>SS_MOCCIDENTE</t>
  </si>
  <si>
    <t>SS_SURORIENTE</t>
  </si>
  <si>
    <t>SS_CONTINGENCIA</t>
  </si>
  <si>
    <t>HPAH</t>
  </si>
  <si>
    <t>CRS_MAIPU</t>
  </si>
  <si>
    <t>CRS_PEÑALOLEN</t>
  </si>
  <si>
    <t>SS_CHILOE</t>
  </si>
  <si>
    <t>SUB_MINERIA</t>
  </si>
  <si>
    <t>COCHICO</t>
  </si>
  <si>
    <t>SERNAGEOMIN</t>
  </si>
  <si>
    <t>SUB_VIVIENDA</t>
  </si>
  <si>
    <t>PARQUEMET</t>
  </si>
  <si>
    <t>SERVIU_I</t>
  </si>
  <si>
    <t>SERVIU_II</t>
  </si>
  <si>
    <t>SERVIU_III</t>
  </si>
  <si>
    <t>SERVIU_IV</t>
  </si>
  <si>
    <t>SERVIU_V</t>
  </si>
  <si>
    <t>SERVIU_VI</t>
  </si>
  <si>
    <t>SERVIU_VII</t>
  </si>
  <si>
    <t>SERVIU_VIII</t>
  </si>
  <si>
    <t>SERVIU_IX</t>
  </si>
  <si>
    <t>SERVIU_X</t>
  </si>
  <si>
    <t>SERVIU_XI</t>
  </si>
  <si>
    <t>SERVIU_XII</t>
  </si>
  <si>
    <t>SERVIU_XIII</t>
  </si>
  <si>
    <t>SERVIU_XIV</t>
  </si>
  <si>
    <t>SERVIU_XV</t>
  </si>
  <si>
    <t>SUB_TRANSPORTE</t>
  </si>
  <si>
    <t>SUBTEL</t>
  </si>
  <si>
    <t>JAC</t>
  </si>
  <si>
    <t>SEGGOB</t>
  </si>
  <si>
    <t>CNT</t>
  </si>
  <si>
    <t>FOSIS</t>
  </si>
  <si>
    <t>SERNAM</t>
  </si>
  <si>
    <t>INJUV</t>
  </si>
  <si>
    <t>CONADI</t>
  </si>
  <si>
    <t>SENADIS</t>
  </si>
  <si>
    <t>SENAMA</t>
  </si>
  <si>
    <t>Subsecretaría de Evaluación Social</t>
  </si>
  <si>
    <t>SUBSECRETARIA DE EVALUACION SOCIAL</t>
  </si>
  <si>
    <t>SUBS_ES</t>
  </si>
  <si>
    <t>Subsecretaría de Servicios Sociales</t>
  </si>
  <si>
    <t>SUBSECRETARIA DE SERVICIOS SOCIALES</t>
  </si>
  <si>
    <t>SUBS_SS</t>
  </si>
  <si>
    <t>SEGPRES</t>
  </si>
  <si>
    <t>SUB_ENERGIA</t>
  </si>
  <si>
    <t>CNE</t>
  </si>
  <si>
    <t>CCHEN</t>
  </si>
  <si>
    <t>SEC</t>
  </si>
  <si>
    <t>SUB_MA</t>
  </si>
  <si>
    <t>SEA</t>
  </si>
  <si>
    <t>SUPER_MA</t>
  </si>
  <si>
    <t>SIGLA</t>
  </si>
  <si>
    <t>Informa Dotación</t>
  </si>
  <si>
    <t>210101</t>
  </si>
  <si>
    <t>210901</t>
  </si>
  <si>
    <t>090201</t>
  </si>
  <si>
    <t>SUPERINTENDENCIA DE EDUCACIÓN</t>
  </si>
  <si>
    <t>AGE_EDUCACION</t>
  </si>
  <si>
    <t>090301</t>
  </si>
  <si>
    <t>Agencia de Calidad de la Educación</t>
  </si>
  <si>
    <t>AGENCIA DE CALIDAD DE LA EDUCACIÓN</t>
  </si>
  <si>
    <t>Honorarios a suma alzada</t>
  </si>
  <si>
    <t>Personal fuera de dotación de cualquier institución</t>
  </si>
  <si>
    <t>Personal cuya función se puede asimilar a la Directiva.</t>
  </si>
  <si>
    <t>Personal cuya función se puede asimilar a la profesional.</t>
  </si>
  <si>
    <t>Personal cuya función se puede asimilar a la fiscalizadora.</t>
  </si>
  <si>
    <t>Personal cuya función se puede asimilar a la técnica.</t>
  </si>
  <si>
    <t>Personal cuya función se puede asimilar a la de jefatura.</t>
  </si>
  <si>
    <t>Personal cuya función se puede asimilar a la administrativa.</t>
  </si>
  <si>
    <t>Personal cuya función se puede asimilar a la auxiliar.</t>
  </si>
  <si>
    <t>Personal cuya función se puede asimilar a la del personal médico.</t>
  </si>
  <si>
    <t>Personal contratado como Jornal Transitorio.</t>
  </si>
  <si>
    <t>JORNAL</t>
  </si>
  <si>
    <t>Personal contratado sobre la base de honorarios (excluye honorarios asimilados a grado)</t>
  </si>
  <si>
    <t>HONORARIO</t>
  </si>
  <si>
    <t>Personal a contrata que no se contabiliza en la dotación efectiva, por expresa autorización en glosa presupuestaria u otra ley.</t>
  </si>
  <si>
    <t>CONTRATA_FD</t>
  </si>
  <si>
    <t>Personal afecto al Código del Trabajo que no se contabiliza en la dotación efectiva, por expresa autorización en glosa presupuestaria u otra ley.</t>
  </si>
  <si>
    <t>CT_FD</t>
  </si>
  <si>
    <t>Personal Adscrito o liberado de guardia de los Servicios de salud, según la Ley N°19.230 artículo 6°, aplicable sólo a profesionales funcionarios de las Unidades de Emergencia, UCI y Maternidades de los Servicios de Salud.</t>
  </si>
  <si>
    <t>ADSCRITO</t>
  </si>
  <si>
    <t>Vigilantes Privados, contratados en virtud de la Ley N°18.382, artículo 48.</t>
  </si>
  <si>
    <t>VIGILANTE</t>
  </si>
  <si>
    <t>Becarios de los Servicios de Salud</t>
  </si>
  <si>
    <t>BECARIOS</t>
  </si>
  <si>
    <t>Personal contratado como suplente, que no se contabiliza en la dotación</t>
  </si>
  <si>
    <t>PLANTA_FD</t>
  </si>
  <si>
    <r>
      <rPr>
        <b/>
        <sz val="10"/>
        <color indexed="8"/>
        <rFont val="Calibri"/>
        <family val="2"/>
        <scheme val="minor"/>
      </rPr>
      <t>NOMBRE DE SERVICIO</t>
    </r>
    <r>
      <rPr>
        <b/>
        <sz val="9"/>
        <color indexed="8"/>
        <rFont val="Arial"/>
        <family val="2"/>
      </rPr>
      <t xml:space="preserve">
</t>
    </r>
    <r>
      <rPr>
        <sz val="7"/>
        <color indexed="8"/>
        <rFont val="Calibri"/>
        <family val="2"/>
        <scheme val="minor"/>
      </rPr>
      <t>(Según Código presupuestario de Servicios)</t>
    </r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</si>
  <si>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todas las filas con datos de la columna AH y pegar en esta columna como valor, luego copiar toda esta columna con datos y pegar todo en columna B desde la Celda 2)</t>
    </r>
  </si>
  <si>
    <t>130409</t>
  </si>
  <si>
    <t>Laboratorios</t>
  </si>
  <si>
    <t>220105</t>
  </si>
  <si>
    <t>050802</t>
  </si>
  <si>
    <t>Centros Regionales de Atención y Orientación a Víctimas</t>
  </si>
  <si>
    <t>051004</t>
  </si>
  <si>
    <t>Bomberos de Chile</t>
  </si>
  <si>
    <t>Subsecretaría de Pesca y Acuicultura</t>
  </si>
  <si>
    <t>Servicio Nacional de Pesca y Acuicultura</t>
  </si>
  <si>
    <t>Servicio de Registro Civil e Identificación</t>
  </si>
  <si>
    <t>DIRECTEMAR</t>
  </si>
  <si>
    <t>Subsidio Nacional al Transporte Público</t>
  </si>
  <si>
    <t>210105</t>
  </si>
  <si>
    <t>Ingreso Ético Familiar y Sistema Chile Solidario</t>
  </si>
  <si>
    <t>Mujer y Trabajo</t>
  </si>
  <si>
    <t>240105</t>
  </si>
  <si>
    <t>Plan de Acción de Eficiencia Energética</t>
  </si>
  <si>
    <t>260101</t>
  </si>
  <si>
    <t>MINISTERIO DEL DEPORTE</t>
  </si>
  <si>
    <t>Subsecretaría del Deporte</t>
  </si>
  <si>
    <t>SUBSECRETARIA DEL DEPORTE</t>
  </si>
  <si>
    <t>SUB_DEP</t>
  </si>
  <si>
    <t>260201</t>
  </si>
  <si>
    <t>260202</t>
  </si>
  <si>
    <t>NIV1</t>
  </si>
  <si>
    <t>NIV2</t>
  </si>
  <si>
    <t>NIV3</t>
  </si>
  <si>
    <t>030102</t>
  </si>
  <si>
    <t>050505</t>
  </si>
  <si>
    <t>Transferencias a Gobiernos Regionales</t>
  </si>
  <si>
    <t>072501</t>
  </si>
  <si>
    <t>Superintendencia de Insolvencia y Reemprendimiento</t>
  </si>
  <si>
    <t>SUPERINTENDENCIA DE INSOLVENCIA Y REEMPRENDIMIENTO</t>
  </si>
  <si>
    <t>Fortalecimiento de la Educación Escolar Pública</t>
  </si>
  <si>
    <t>Superintendencia de Educación</t>
  </si>
  <si>
    <t>Organismos de Salud del Ejército</t>
  </si>
  <si>
    <t>Organismos de Industria Militar</t>
  </si>
  <si>
    <t>140103</t>
  </si>
  <si>
    <t>Regularización de la Propiedad Raíz</t>
  </si>
  <si>
    <t>140104</t>
  </si>
  <si>
    <t>Administración de Bienes</t>
  </si>
  <si>
    <t>140105</t>
  </si>
  <si>
    <t>Catastro</t>
  </si>
  <si>
    <t>Subsecretaría de Previsión Social</t>
  </si>
  <si>
    <t>Instituto de Previsión Social</t>
  </si>
  <si>
    <t>Caja de Previsión de la Defensa Nacional</t>
  </si>
  <si>
    <t>Servicio de Salud Valparaíso - San Antonio</t>
  </si>
  <si>
    <t>Fondo de Solidaridad e Inversión Social</t>
  </si>
  <si>
    <t>Fondo Nacional para el Fomento del Deporte</t>
  </si>
  <si>
    <t>MONTO_BENEFICIO</t>
  </si>
  <si>
    <t>090401</t>
  </si>
  <si>
    <t>Subsecretaría de Educación Parvularia</t>
  </si>
  <si>
    <t>270101</t>
  </si>
  <si>
    <t>MINISTERIO DE LA MUJER Y LA EQUIDAD DE GÉNERO</t>
  </si>
  <si>
    <t>Subsecretaría de la Mujer y la Equidad de Género</t>
  </si>
  <si>
    <t>270201</t>
  </si>
  <si>
    <t>270202</t>
  </si>
  <si>
    <t>270203</t>
  </si>
  <si>
    <t>070600_4002</t>
  </si>
  <si>
    <t>070600_4008</t>
  </si>
  <si>
    <t>070600_4014</t>
  </si>
  <si>
    <t>070600_1400</t>
  </si>
  <si>
    <t>100601</t>
  </si>
  <si>
    <t>Subsecretaría de Derechos Humanos</t>
  </si>
  <si>
    <t>Servicio Nacional de la Mujer y la Equidad de Género</t>
  </si>
  <si>
    <t>280101</t>
  </si>
  <si>
    <t>083101</t>
  </si>
  <si>
    <t>Comisión para el Mercado Financiero</t>
  </si>
  <si>
    <t>Unidades de Apoyo a Tribunales</t>
  </si>
  <si>
    <t>Gobierno Regional Región Ñuble</t>
  </si>
  <si>
    <t>070702</t>
  </si>
  <si>
    <t>070903</t>
  </si>
  <si>
    <t>Agencia de Promoción de la Inversión Extranjera</t>
  </si>
  <si>
    <t>080108</t>
  </si>
  <si>
    <t>080109</t>
  </si>
  <si>
    <t>Programa Exportación de Servicios</t>
  </si>
  <si>
    <t>Desarrollo Profesional Docente y Directivo</t>
  </si>
  <si>
    <t>091701</t>
  </si>
  <si>
    <t>Dirección de Educación Pública</t>
  </si>
  <si>
    <t>091702</t>
  </si>
  <si>
    <t>091703</t>
  </si>
  <si>
    <t>Apoyo a la Implementación de los Servicios Locales de Educación</t>
  </si>
  <si>
    <t>091801</t>
  </si>
  <si>
    <t>Servicio Local de Educación Barrancas</t>
  </si>
  <si>
    <t>091802</t>
  </si>
  <si>
    <t>091901</t>
  </si>
  <si>
    <t>Servicio Local de Educación Puerto Cordillera</t>
  </si>
  <si>
    <t>091902</t>
  </si>
  <si>
    <t>Programa de Concesiones Ministerio de Justicia</t>
  </si>
  <si>
    <t>Gobierno Digital</t>
  </si>
  <si>
    <t>290101</t>
  </si>
  <si>
    <t>Subsecretaría de las Culturas y las Artes</t>
  </si>
  <si>
    <t>290102</t>
  </si>
  <si>
    <t>290201</t>
  </si>
  <si>
    <t>Subsecretaría del Patrimonio Cultural</t>
  </si>
  <si>
    <t>290301</t>
  </si>
  <si>
    <t>Servicio Nacional del Patrimonio Cultural</t>
  </si>
  <si>
    <t>290302</t>
  </si>
  <si>
    <t>290303</t>
  </si>
  <si>
    <t>Consejo de Monumentos Nacionales</t>
  </si>
  <si>
    <t>Personal nombrado o contratado para desempeñarse en funciones profesores</t>
  </si>
  <si>
    <t>PROFESOR</t>
  </si>
  <si>
    <t>Personal nombrado o contratado para desempeñarse en funciones técnicos</t>
  </si>
  <si>
    <t xml:space="preserve">Profesor </t>
  </si>
  <si>
    <t>PROF_PED</t>
  </si>
  <si>
    <t>Tecnico</t>
  </si>
  <si>
    <t>TEC_PED</t>
  </si>
  <si>
    <t>Personal Jardines Infantiles (Exclusivo SLE)</t>
  </si>
  <si>
    <t>Asistentes de la Educación</t>
  </si>
  <si>
    <t>Profesionales de la Educación, Ley N°19.070</t>
  </si>
  <si>
    <t>sist_rem  Personal Jardines Infantiles (Exclusivo SLE)</t>
  </si>
  <si>
    <t>sist_rem  Asistentes de la Educación</t>
  </si>
  <si>
    <t>sist_rem Profesionales de la Educación, Ley N°19.070</t>
  </si>
  <si>
    <t>MINISTERIO DEL INTERIOR Y SEGURIDAD PÚBLICA</t>
  </si>
  <si>
    <t>Programas de Desarrollo Local</t>
  </si>
  <si>
    <t>Gobierno Regional Región de Tarapacá</t>
  </si>
  <si>
    <t>Gobierno Regional Región de Antofagasta</t>
  </si>
  <si>
    <t>Gobierno Regional Región de Atacama</t>
  </si>
  <si>
    <t>Gobierno Regional Región de Coquimbo</t>
  </si>
  <si>
    <t>Gobierno Regional Región de Valparaíso</t>
  </si>
  <si>
    <t>Gobierno Regional Región del Maule</t>
  </si>
  <si>
    <t>Gobierno Regional Región del Biobío</t>
  </si>
  <si>
    <t>Gobierno Regional Región de la Araucanía</t>
  </si>
  <si>
    <t>Gobierno Regional Región de Los Lagos</t>
  </si>
  <si>
    <t>Gobierno Regional Región de Aysén del General Carlos Ibañez del Campo</t>
  </si>
  <si>
    <t>Gobierno Regional Región de Magallanes y la Antártica Chilena</t>
  </si>
  <si>
    <t>Gobierno Regional Región de Los Ríos</t>
  </si>
  <si>
    <t>Gobierno Regional Región de Arica y Parinacota</t>
  </si>
  <si>
    <t>060601</t>
  </si>
  <si>
    <t>060701</t>
  </si>
  <si>
    <t>Comité Desarrollo Productivo Regional de Antofagasta</t>
  </si>
  <si>
    <t>Comité Desarrollo Productivo Regional de Biobío</t>
  </si>
  <si>
    <t>Comité Desarrollo Productivo Regional de Los Rios</t>
  </si>
  <si>
    <t>Comité Agencia de Fomento de la Producción Sustentable</t>
  </si>
  <si>
    <t>Programa Censos</t>
  </si>
  <si>
    <t>072601</t>
  </si>
  <si>
    <t>Unidad Administradora de los Tribunales Tributarios y Aduaneros</t>
  </si>
  <si>
    <t>080202</t>
  </si>
  <si>
    <t>Sistema de Gestión Financiera del Estado</t>
  </si>
  <si>
    <t>092101</t>
  </si>
  <si>
    <t>Servicio Local de Educación Huasco</t>
  </si>
  <si>
    <t>092102</t>
  </si>
  <si>
    <t>092201</t>
  </si>
  <si>
    <t>Servicio Local de Educación Costa Araucanía</t>
  </si>
  <si>
    <t>092202</t>
  </si>
  <si>
    <t>092301</t>
  </si>
  <si>
    <t>Servicio Local de Educación Chinchorro</t>
  </si>
  <si>
    <t>092302</t>
  </si>
  <si>
    <t>092401</t>
  </si>
  <si>
    <t>Servicio Local de Educación Gabriela Mistral</t>
  </si>
  <si>
    <t>092402</t>
  </si>
  <si>
    <t>092501</t>
  </si>
  <si>
    <t>092502</t>
  </si>
  <si>
    <t>099001</t>
  </si>
  <si>
    <t>099002</t>
  </si>
  <si>
    <t>099003</t>
  </si>
  <si>
    <t>099101</t>
  </si>
  <si>
    <t>Superintendencia de Educación Superior</t>
  </si>
  <si>
    <t>MINISTERIO DE JUSTICIA Y DERECHOS HUMANOS</t>
  </si>
  <si>
    <t>Dirección General del Territorio Marítimo</t>
  </si>
  <si>
    <t>120301</t>
  </si>
  <si>
    <t>Dirección General de Concesiones de Obras Públicas</t>
  </si>
  <si>
    <t>Asentamientos Precarios</t>
  </si>
  <si>
    <t>Serviu Región de Tarapacá</t>
  </si>
  <si>
    <t>Serviu Región de Antofagasta</t>
  </si>
  <si>
    <t>Serviu Región de Atacama</t>
  </si>
  <si>
    <t>Serviu Región de Coquimbo</t>
  </si>
  <si>
    <t>Serviu Región de Valparaíso</t>
  </si>
  <si>
    <t>Serviu Región del Libertador General Bernardo O'Higgins</t>
  </si>
  <si>
    <t>Serviu Región del Maule</t>
  </si>
  <si>
    <t>Serviu Región del Biobío</t>
  </si>
  <si>
    <t>Serviu Región de la Araucanía</t>
  </si>
  <si>
    <t>Serviu Región de Los Lagos</t>
  </si>
  <si>
    <t>Serviu Región Metropolitana de Santiago</t>
  </si>
  <si>
    <t>Serviu Región de Los Ríos</t>
  </si>
  <si>
    <t>Serviu Región de Arica y Parinacota</t>
  </si>
  <si>
    <t>183601</t>
  </si>
  <si>
    <t>211001</t>
  </si>
  <si>
    <t>Subsecretaría de la Niñez</t>
  </si>
  <si>
    <t>211002</t>
  </si>
  <si>
    <t>300101</t>
  </si>
  <si>
    <t>MINISTERIO DE CIENCIA, TECNOLOGÍA, CONOCIMIENTO E INNOVACIÓN</t>
  </si>
  <si>
    <t>300102</t>
  </si>
  <si>
    <t>300201</t>
  </si>
  <si>
    <t>Agencia Nacional de Investigación y Desarrollo</t>
  </si>
  <si>
    <t>300202</t>
  </si>
  <si>
    <t>170301_1</t>
  </si>
  <si>
    <t xml:space="preserve">Propiedad Minera </t>
  </si>
  <si>
    <t>170301_2</t>
  </si>
  <si>
    <t xml:space="preserve">Cierre Faenas y Gestión Ambiental </t>
  </si>
  <si>
    <t>170301_3</t>
  </si>
  <si>
    <t xml:space="preserve">Geología Aplicada </t>
  </si>
  <si>
    <t>170301_4</t>
  </si>
  <si>
    <t xml:space="preserve">Laboratorio </t>
  </si>
  <si>
    <t>170301_5</t>
  </si>
  <si>
    <t xml:space="preserve">Depósitos de Relaves </t>
  </si>
  <si>
    <t>092601</t>
  </si>
  <si>
    <t>Servicio Local de Educación Atacama</t>
  </si>
  <si>
    <t>092701</t>
  </si>
  <si>
    <t>Servicio Local de Educación Valparaíso</t>
  </si>
  <si>
    <t>092801</t>
  </si>
  <si>
    <t>Servicio Local de Educación Colchagua</t>
  </si>
  <si>
    <t>092901</t>
  </si>
  <si>
    <t>Servicio Local de Educación Llanquihue</t>
  </si>
  <si>
    <t>020402</t>
  </si>
  <si>
    <t>092602</t>
  </si>
  <si>
    <t>092702</t>
  </si>
  <si>
    <t>092802</t>
  </si>
  <si>
    <t>092902</t>
  </si>
  <si>
    <t>112402</t>
  </si>
  <si>
    <t>160205</t>
  </si>
  <si>
    <t>Servicio Nacional de Geología y Minería - Propiedad Minera</t>
  </si>
  <si>
    <t xml:space="preserve">Servicio Nacional de Geología y Minería - Cierre Faenas y Gestión Ambiental </t>
  </si>
  <si>
    <t xml:space="preserve">Servicio Nacional de Geología y Minería - Geología Aplicada </t>
  </si>
  <si>
    <t xml:space="preserve">Servicio Nacional de Geología y Minería - Laboratorio </t>
  </si>
  <si>
    <t xml:space="preserve">Servicio Nacional de Geología y Minería - Depósitos de Relaves </t>
  </si>
  <si>
    <t>Laboratorio de Gobierno</t>
  </si>
  <si>
    <t>300103</t>
  </si>
  <si>
    <t>Secretaría Ejecutiva Consejo Nacional de CTCI</t>
  </si>
  <si>
    <t>MATRIZ_BASE</t>
  </si>
  <si>
    <t>SEXO</t>
  </si>
  <si>
    <t>Formación y Perfeccionamiento Policial</t>
  </si>
  <si>
    <t>053501</t>
  </si>
  <si>
    <t>Servicio Nacional de Migraciones</t>
  </si>
  <si>
    <t>Defensoría del Contribuyente</t>
  </si>
  <si>
    <t>080111</t>
  </si>
  <si>
    <t>093001</t>
  </si>
  <si>
    <t>Servicio Local de Educación Iquique</t>
  </si>
  <si>
    <t>093101</t>
  </si>
  <si>
    <t>093201</t>
  </si>
  <si>
    <t>Servicio Local de Educación Maule Costa</t>
  </si>
  <si>
    <t>093301</t>
  </si>
  <si>
    <t>Servicio Local de Educación Punilla Cordillera</t>
  </si>
  <si>
    <t>093401</t>
  </si>
  <si>
    <t>Servicio Local de Educación Aysén</t>
  </si>
  <si>
    <t>093501</t>
  </si>
  <si>
    <t>Servicio Local de Educación Magallanes</t>
  </si>
  <si>
    <t>210203</t>
  </si>
  <si>
    <t>210204</t>
  </si>
  <si>
    <t>211101</t>
  </si>
  <si>
    <t>Servicio Nacional de Protección Especializada a la Niñez y Adolescencia</t>
  </si>
  <si>
    <t>211102</t>
  </si>
  <si>
    <t>290304</t>
  </si>
  <si>
    <t>Subsecretaría de Ciencia, Tecnología, Conocimiento e Innovación</t>
  </si>
  <si>
    <t>300203</t>
  </si>
  <si>
    <t>Capacidades Tecnológicas</t>
  </si>
  <si>
    <t>093601</t>
  </si>
  <si>
    <t>Servicio Local de Educación Tamarugal</t>
  </si>
  <si>
    <t>093701</t>
  </si>
  <si>
    <t>Servicio Local de Educación Elqui</t>
  </si>
  <si>
    <t>093801</t>
  </si>
  <si>
    <t>Servicio Local de Educación Costa Central</t>
  </si>
  <si>
    <t>093901</t>
  </si>
  <si>
    <t>Servicio Local de Educación Marga Marga</t>
  </si>
  <si>
    <t>094001</t>
  </si>
  <si>
    <t>Servicio Local de Educación Los Libertadores</t>
  </si>
  <si>
    <t>094101</t>
  </si>
  <si>
    <t>Servicio Local de Educación Santa Rosa</t>
  </si>
  <si>
    <t>094201</t>
  </si>
  <si>
    <t>Servicio Local de Educación Santa Corina</t>
  </si>
  <si>
    <t>094301</t>
  </si>
  <si>
    <t>Servicio Local de Educación del Pino</t>
  </si>
  <si>
    <t>094401</t>
  </si>
  <si>
    <t>Servicio Local de Educación Andalién Costa</t>
  </si>
  <si>
    <t>094501</t>
  </si>
  <si>
    <t>Servicio Local de Educación Valdivia</t>
  </si>
  <si>
    <t>Servicio de Salud Arica y Parinacota</t>
  </si>
  <si>
    <t>Servicio de Salud Tarapacá</t>
  </si>
  <si>
    <t>Servicio de Salud Aysén</t>
  </si>
  <si>
    <t>310101_61</t>
  </si>
  <si>
    <t>310101_62</t>
  </si>
  <si>
    <t>310101_63</t>
  </si>
  <si>
    <t>310101_64</t>
  </si>
  <si>
    <t>310101_65</t>
  </si>
  <si>
    <t>310101_66</t>
  </si>
  <si>
    <t>Gobierno Regional Región del Libertador General Bernardo O’Higgins</t>
  </si>
  <si>
    <t>310101_67</t>
  </si>
  <si>
    <t>310101_68</t>
  </si>
  <si>
    <t>310101_69</t>
  </si>
  <si>
    <t>310101_70</t>
  </si>
  <si>
    <t>310101_71</t>
  </si>
  <si>
    <t>310101_72</t>
  </si>
  <si>
    <t>310101_73</t>
  </si>
  <si>
    <t>310101_74</t>
  </si>
  <si>
    <t>310101_75</t>
  </si>
  <si>
    <t>310101_76</t>
  </si>
  <si>
    <t>070606</t>
  </si>
  <si>
    <t>070607</t>
  </si>
  <si>
    <t>Inversión y Financiamiento</t>
  </si>
  <si>
    <t>Desarrollo Productivo Sostenible</t>
  </si>
  <si>
    <t>101001</t>
  </si>
  <si>
    <t>Servicio Nacional de Reinserción Social Juvenil</t>
  </si>
  <si>
    <t>020101_1</t>
  </si>
  <si>
    <t>020101_2</t>
  </si>
  <si>
    <t>Comité de Auditoría Parlamentaria</t>
  </si>
  <si>
    <t>Servicio Nacional de Prevención y Respuesta Ante Desastres</t>
  </si>
  <si>
    <t>Servicio Nacional para Prevención y Rehabilitación Consumo de Drogas y</t>
  </si>
  <si>
    <t>Alcohol</t>
  </si>
  <si>
    <t>053102</t>
  </si>
  <si>
    <t>Agencia Chilena de Cooperación Internacional para el Desarrollo</t>
  </si>
  <si>
    <t>Subsecretaría de Relaciones Económicas Internacionales</t>
  </si>
  <si>
    <t>Dirección General de Promoción de Exportaciones</t>
  </si>
  <si>
    <t>Fondo de Innovación para la Competitividad - Emprendimiento</t>
  </si>
  <si>
    <t>070113</t>
  </si>
  <si>
    <t>070600_4074</t>
  </si>
  <si>
    <t>070703</t>
  </si>
  <si>
    <t>Encuestas Externas</t>
  </si>
  <si>
    <t>Programa de Atracción Turística</t>
  </si>
  <si>
    <t>Instituto Nacional Desarrollo Sustentable Pesca Artesanal y Acuicultura</t>
  </si>
  <si>
    <t>Secretaría y Administración General</t>
  </si>
  <si>
    <t>Sistema Integrado de Comercio Exterior</t>
  </si>
  <si>
    <t>Secretaría de Modernización del Estado</t>
  </si>
  <si>
    <t>083301</t>
  </si>
  <si>
    <t>Programas Alternativos de Enseñanza Pre-escolar</t>
  </si>
  <si>
    <t>Gastos Administrativos Barrancas</t>
  </si>
  <si>
    <t>Servicio Educativo Barrancas</t>
  </si>
  <si>
    <t>Gastos Administrativos Puerto Cordillera</t>
  </si>
  <si>
    <t>Servicio Educativo Puerto Cordillera</t>
  </si>
  <si>
    <t>Gastos Administrativos Huasco</t>
  </si>
  <si>
    <t>Servicio Educativo Huasco</t>
  </si>
  <si>
    <t>Gastos Administrativos Costa Araucanía</t>
  </si>
  <si>
    <t>Servicio Educativo Costa Araucanía</t>
  </si>
  <si>
    <t>Gastos Administrativos Chinchorro</t>
  </si>
  <si>
    <t>Servicio Educativo Chinchorro</t>
  </si>
  <si>
    <t>Gastos Administrativos Gabriela Mistral</t>
  </si>
  <si>
    <t>Servicio Educativo Gabriela Mistral</t>
  </si>
  <si>
    <t>Servicio Local de Educación Andalién Sur</t>
  </si>
  <si>
    <t>Gastos Administrativos Andalién Sur</t>
  </si>
  <si>
    <t>Servicio Educativo Andalien Sur</t>
  </si>
  <si>
    <t>Gastos Administrativos Atacama</t>
  </si>
  <si>
    <t>Servicio Educativo Atacama</t>
  </si>
  <si>
    <t>Gastos Administrativos Valparaiso</t>
  </si>
  <si>
    <t>Servicio Educativo Valparaíso</t>
  </si>
  <si>
    <t>Gastos Administrativos Colchagua</t>
  </si>
  <si>
    <t>Servicio Educativo Colchagua</t>
  </si>
  <si>
    <t>Gastos Administrativos Llanquihue</t>
  </si>
  <si>
    <t>Servicio Educativo Llanquihue</t>
  </si>
  <si>
    <t>Gastos Administrativos Iquique</t>
  </si>
  <si>
    <t>093002</t>
  </si>
  <si>
    <t>Servicio Educativo Iquique</t>
  </si>
  <si>
    <t>Servicio Local de Educación Licancabur</t>
  </si>
  <si>
    <t>Gastos Administrativos Licancabur</t>
  </si>
  <si>
    <t>093102</t>
  </si>
  <si>
    <t>Servicio Educativo Licancabur</t>
  </si>
  <si>
    <t>Gastos Administrativos Maule Costa</t>
  </si>
  <si>
    <t>093202</t>
  </si>
  <si>
    <t>Servicio Educativo Maule Costa</t>
  </si>
  <si>
    <t>Gastos Administrativos Punilla Cordillera</t>
  </si>
  <si>
    <t>093302</t>
  </si>
  <si>
    <t>Servicio Educativo Punilla Cordillera</t>
  </si>
  <si>
    <t>Gastos Administrativos Aysén</t>
  </si>
  <si>
    <t>093402</t>
  </si>
  <si>
    <t>Servicio Educativo Aysén</t>
  </si>
  <si>
    <t>Gastos Administrativos Magallanes</t>
  </si>
  <si>
    <t>093502</t>
  </si>
  <si>
    <t>Servicio Educativo Magallanes</t>
  </si>
  <si>
    <t>Gastos Administrativos Tamarugal</t>
  </si>
  <si>
    <t>Gastos Administrativos Elqui</t>
  </si>
  <si>
    <t>Gastos Administrativos Costa Central</t>
  </si>
  <si>
    <t>Gastos Administrativos Marga Marga</t>
  </si>
  <si>
    <t>Gastos Administrativos Los Libertadores</t>
  </si>
  <si>
    <t>Gastos Administrativos Santa Rosa</t>
  </si>
  <si>
    <t>Gastos Administrativos Santa Corina</t>
  </si>
  <si>
    <t>Gastos Administrativos del Pino</t>
  </si>
  <si>
    <t>Gastos Administrativos Andalién Costa</t>
  </si>
  <si>
    <t>Gastos Administrativos Valdivia</t>
  </si>
  <si>
    <t>094601</t>
  </si>
  <si>
    <t>Servicio Local de Educación Antofagasta</t>
  </si>
  <si>
    <t>Gastos Administrativos Antofagasta</t>
  </si>
  <si>
    <t>094701</t>
  </si>
  <si>
    <t>Servicio Local de Educación Aconcagua</t>
  </si>
  <si>
    <t>Gastos Administrativos Aconcagua</t>
  </si>
  <si>
    <t>094801</t>
  </si>
  <si>
    <t>Servicio Local de Educación Los Andes</t>
  </si>
  <si>
    <t>Gastos Administrativos Los Andes</t>
  </si>
  <si>
    <t>094901</t>
  </si>
  <si>
    <t>Servicio Local de Educación Petorca</t>
  </si>
  <si>
    <t>Gastos Administrativos Petorca</t>
  </si>
  <si>
    <t>095001</t>
  </si>
  <si>
    <t>Servicio Local de Educación Los Parques</t>
  </si>
  <si>
    <t>Gastos Administrativos Los Parques</t>
  </si>
  <si>
    <t>095101</t>
  </si>
  <si>
    <t>Servicio Local de Educación Santiago Centro</t>
  </si>
  <si>
    <t>Gastos Administrativos Santiago Centro</t>
  </si>
  <si>
    <t>095201</t>
  </si>
  <si>
    <t>Servicio Local de Educación Los Álamos</t>
  </si>
  <si>
    <t>Gastos Administrativos Los Álamos</t>
  </si>
  <si>
    <t>095301</t>
  </si>
  <si>
    <t>Servicio Local de Educación Valle Cachapoal</t>
  </si>
  <si>
    <t>Gastos Administrativos Valle Cachapoal</t>
  </si>
  <si>
    <t>095401</t>
  </si>
  <si>
    <t>Servicio Local de Educación Puelche</t>
  </si>
  <si>
    <t>Gastos Administrativos Puelche</t>
  </si>
  <si>
    <t>095501</t>
  </si>
  <si>
    <t>Servicio Local de Educación Valle Diguillín</t>
  </si>
  <si>
    <t>Gastos Administrativos Valle Diguillín</t>
  </si>
  <si>
    <t>095601</t>
  </si>
  <si>
    <t>Servicio Local de Educación Chiloé</t>
  </si>
  <si>
    <t>Gastos Administrativos Chiloé</t>
  </si>
  <si>
    <t>Subsecretaría de Educación Superior</t>
  </si>
  <si>
    <t>Fortalecimiento de la Educación Superior Pública</t>
  </si>
  <si>
    <t>101002</t>
  </si>
  <si>
    <t>Centros de Reinserción Social Juvenil de Administración Directa</t>
  </si>
  <si>
    <t>110902</t>
  </si>
  <si>
    <t>Programa Fidae</t>
  </si>
  <si>
    <t>Organismos de Salud de la Fach</t>
  </si>
  <si>
    <t>Servicio Aerofotogramétrico de la Fach</t>
  </si>
  <si>
    <t>Academia Nacional de Estudios Políticos y Estratégicos</t>
  </si>
  <si>
    <t>120209</t>
  </si>
  <si>
    <t>120210</t>
  </si>
  <si>
    <t>Fiscalía Ministerio de Obras Públicas</t>
  </si>
  <si>
    <t>Subdirección de Servicios Sanitarios Rurales</t>
  </si>
  <si>
    <t>120213</t>
  </si>
  <si>
    <t>120214</t>
  </si>
  <si>
    <t>Infraestructura para el Buen Vivir</t>
  </si>
  <si>
    <t>120223</t>
  </si>
  <si>
    <t>Administración de Infraestructuras - Dirección de Obras Hidráulicas</t>
  </si>
  <si>
    <t>120224</t>
  </si>
  <si>
    <t>Administración de Infraestructuras - Dirección de Vialidad</t>
  </si>
  <si>
    <t>120234</t>
  </si>
  <si>
    <t>Conservaciones por Administración Directa - Dirección de Vialidad</t>
  </si>
  <si>
    <t>120237</t>
  </si>
  <si>
    <t>Conservaciones por Administración Directa - Dirección de Aeropuertos</t>
  </si>
  <si>
    <t>120402</t>
  </si>
  <si>
    <t>Administración de Infraestructuras - Dirección General de Aguas</t>
  </si>
  <si>
    <t>MINISTERIO DEL TRABAJO Y PREVISIÓN SOCIAL</t>
  </si>
  <si>
    <t>150504</t>
  </si>
  <si>
    <t>Servicio Nacional de Capacitación y Empleo - Empleo</t>
  </si>
  <si>
    <t>Financiamiento Hospitales por Grupo Relacionado de Diagnóstico</t>
  </si>
  <si>
    <t>Central de Abastecimiento del Sistema Nacional de Servicios de Salud</t>
  </si>
  <si>
    <t>Servicio de Salud O'Higgins</t>
  </si>
  <si>
    <t>Servicio de Salud Bíobío</t>
  </si>
  <si>
    <t>Servicio de Salud Los Ríos</t>
  </si>
  <si>
    <t>Servicio de Salud Metropolitano Sur-oriente</t>
  </si>
  <si>
    <t>Centro de Referencia de Salud de Maipú</t>
  </si>
  <si>
    <t>180106</t>
  </si>
  <si>
    <t>Plan de Emergencia Habitacional</t>
  </si>
  <si>
    <t>Serviu Región de Aysén del General Carlos Ibáñez del Campo</t>
  </si>
  <si>
    <t>Serviu Región de Magallanes y de la Antártica Chilena</t>
  </si>
  <si>
    <t>Serviu Región de Ñuble</t>
  </si>
  <si>
    <t>Red Movilidad</t>
  </si>
  <si>
    <t>Fiscalización y Centro Automatizado de Infracciones</t>
  </si>
  <si>
    <t>190109</t>
  </si>
  <si>
    <t>Seguridad y Centro de Control Vehicular</t>
  </si>
  <si>
    <t>MINISTERIO DE DESARROLLO SOCIAL Y FAMILIA</t>
  </si>
  <si>
    <t>210108</t>
  </si>
  <si>
    <t>Sistema Nacional de Cuidados</t>
  </si>
  <si>
    <t>Programas de Generación de Ingresos Autónomos</t>
  </si>
  <si>
    <t>Programas de Acompañamiento Familiar y Comunitario</t>
  </si>
  <si>
    <t>Sistema de Protección Integral a la Infancia</t>
  </si>
  <si>
    <t>Programas de Cuidado Alternativo de Administracion Directa</t>
  </si>
  <si>
    <t>220109</t>
  </si>
  <si>
    <t>Plan Buen Vivir</t>
  </si>
  <si>
    <t>220110</t>
  </si>
  <si>
    <t>Comisión para la Paz y el Entendimiento</t>
  </si>
  <si>
    <t>Apoyo al Desarrollo de Energías Renovables No Convencionales</t>
  </si>
  <si>
    <t>240106</t>
  </si>
  <si>
    <t>Transición Energética Justa</t>
  </si>
  <si>
    <t>250102</t>
  </si>
  <si>
    <t>Adaptación y Mitigación para el Cambio Climático</t>
  </si>
  <si>
    <t>260203</t>
  </si>
  <si>
    <t>Gestión de Recintos Deportivos</t>
  </si>
  <si>
    <t>260204</t>
  </si>
  <si>
    <t>Deporte y Participación Social</t>
  </si>
  <si>
    <t>260205</t>
  </si>
  <si>
    <t>Crecer en Movimiento</t>
  </si>
  <si>
    <t>270102</t>
  </si>
  <si>
    <t>Fondo para la Igualdad</t>
  </si>
  <si>
    <t>Prevención y Atención de Violencia Contra las Mujeres</t>
  </si>
  <si>
    <t>MINISTERIO DE LAS CULTURAS, LAS ARTES Y EL PATRIMONIO</t>
  </si>
  <si>
    <t>290103</t>
  </si>
  <si>
    <t>Instituciones Colaboradoras en el Acceso al Arte y la Cultura</t>
  </si>
  <si>
    <t>290104</t>
  </si>
  <si>
    <t>Fomento a las Organizaciones y al Desarrollo Cultural</t>
  </si>
  <si>
    <t>290105</t>
  </si>
  <si>
    <t>Formación Artística Temprana</t>
  </si>
  <si>
    <t>Red de Bibliotecas Públicas</t>
  </si>
  <si>
    <t>Museos Nacionales y Regionales</t>
  </si>
  <si>
    <t>290305</t>
  </si>
  <si>
    <t>Fomento del Acceso al Patrimonio y Apoyo a Organizaciones Patrimoniales</t>
  </si>
  <si>
    <t>Fondo de Innovación, Ciencia y Tecnología</t>
  </si>
  <si>
    <t>Iniciativa Científica Milenio</t>
  </si>
  <si>
    <t>500101</t>
  </si>
  <si>
    <t>TESORO PÚBLICO</t>
  </si>
  <si>
    <t>FISCO</t>
  </si>
  <si>
    <t>Ingresos Generales de la Nación</t>
  </si>
  <si>
    <t>500102</t>
  </si>
  <si>
    <t>Subsidios</t>
  </si>
  <si>
    <t>500103</t>
  </si>
  <si>
    <t>Operaciones Complementarias</t>
  </si>
  <si>
    <t>500104</t>
  </si>
  <si>
    <t>Servicio de la Deuda Pública</t>
  </si>
  <si>
    <t>500105</t>
  </si>
  <si>
    <t>Aporte Fiscal Libre</t>
  </si>
  <si>
    <t>500106</t>
  </si>
  <si>
    <t>Fondo de Reserva de Pensiones</t>
  </si>
  <si>
    <t>500107</t>
  </si>
  <si>
    <t>Fondo de Estabilización Económica y Social</t>
  </si>
  <si>
    <t>500108</t>
  </si>
  <si>
    <t>Fondo para la Educación</t>
  </si>
  <si>
    <t>500109</t>
  </si>
  <si>
    <t>Fondo de Apoyo Regional</t>
  </si>
  <si>
    <t>500110</t>
  </si>
  <si>
    <t>Fondo para Diagnósticos y Tratamientos de Alto Costo</t>
  </si>
  <si>
    <t>500111</t>
  </si>
  <si>
    <t>Empresas y Sociedades del Estado</t>
  </si>
  <si>
    <t>500112</t>
  </si>
  <si>
    <t>Fondo de Contingencia Estratégico</t>
  </si>
  <si>
    <t>053601</t>
  </si>
  <si>
    <t>Agencia Nacional de Ciberseguridad</t>
  </si>
  <si>
    <t>094002</t>
  </si>
  <si>
    <t>Servicio Educativo Los Libertadores</t>
  </si>
  <si>
    <t>094102</t>
  </si>
  <si>
    <t>Servicio Educativo Santa Rosa</t>
  </si>
  <si>
    <t>094202</t>
  </si>
  <si>
    <t>Servicio Educativo Santa Corina</t>
  </si>
  <si>
    <t>094302</t>
  </si>
  <si>
    <t>Servicio Educativo del Pino</t>
  </si>
  <si>
    <t>094402</t>
  </si>
  <si>
    <t>094502</t>
  </si>
  <si>
    <t>095602</t>
  </si>
  <si>
    <t>095701</t>
  </si>
  <si>
    <t>Servicio Local de Educación Litoral</t>
  </si>
  <si>
    <t>095801</t>
  </si>
  <si>
    <t>Servicio Local de Educación Hanga Roa</t>
  </si>
  <si>
    <t>095901</t>
  </si>
  <si>
    <t>Servicio Local de Educación La Quebrada</t>
  </si>
  <si>
    <t>096001</t>
  </si>
  <si>
    <t>Servicio Local de Educación Talagante</t>
  </si>
  <si>
    <t>096101</t>
  </si>
  <si>
    <t>Servicio Local de Educación Manquehue</t>
  </si>
  <si>
    <t>096201</t>
  </si>
  <si>
    <t>Servicio Local de Educación Costa Colchagua</t>
  </si>
  <si>
    <t>096301</t>
  </si>
  <si>
    <t>Servicio Local de Educación Los Cerezos</t>
  </si>
  <si>
    <t>096401</t>
  </si>
  <si>
    <t>Servicio Local de Educación Maule Valle</t>
  </si>
  <si>
    <t>096501</t>
  </si>
  <si>
    <t>Servicio Local de Educación Los Copihues</t>
  </si>
  <si>
    <t>096601</t>
  </si>
  <si>
    <t>Servicio Local de Educación Reloncaví</t>
  </si>
  <si>
    <t>151101</t>
  </si>
  <si>
    <t>Servicio de Biodiversidad y Áreas Protegidas</t>
  </si>
  <si>
    <t>250401</t>
  </si>
  <si>
    <t>APELLIDO_1</t>
  </si>
  <si>
    <t>APELLIDO_2</t>
  </si>
  <si>
    <t>Ley</t>
  </si>
  <si>
    <t>Materia</t>
  </si>
  <si>
    <t>ASIGNACIÓN EXTRAORDINARIA PARA FUNCIONARIOS DE MENORES REMUNERACIONES DE LA REGIÓN DE ATACAMA</t>
  </si>
  <si>
    <t>INGRESOS MÍNIMOS</t>
  </si>
  <si>
    <t>BONO AL PERSONAL ASISTENTE DE LA EDUCACIÓN</t>
  </si>
  <si>
    <t>BONO MENSUAL AÑO 2025</t>
  </si>
  <si>
    <t>TABLA N°12</t>
  </si>
  <si>
    <t>LEY_BENEFICIO</t>
  </si>
  <si>
    <t>130507</t>
  </si>
  <si>
    <t>Programas de empleo</t>
  </si>
  <si>
    <t>Art2</t>
  </si>
  <si>
    <t>Art21</t>
  </si>
  <si>
    <t>Art59</t>
  </si>
  <si>
    <t>Art33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</si>
</sst>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9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Lucida Sans Unicode"/>
      <family val="2"/>
    </font>
    <font>
      <sz val="10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12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</font>
    <font>
      <b/>
      <sz val="10"/>
      <color rgb="FF0000CC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18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</cellStyleXfs>
  <cellXfs count="163">
    <xf numFmtId="0" fontId="0" fillId="0" borderId="0" xfId="0"/>
    <xf numFmtId="0" fontId="15" fillId="0" borderId="0" xfId="0" applyFont="1"/>
    <xf numFmtId="49" fontId="15" fillId="0" borderId="0" xfId="1" applyNumberFormat="1" applyFont="1"/>
    <xf numFmtId="49" fontId="15" fillId="0" borderId="0" xfId="1" applyNumberFormat="1" applyFont="1" applyAlignment="1">
      <alignment horizontal="left"/>
    </xf>
    <xf numFmtId="0" fontId="15" fillId="0" borderId="0" xfId="1" applyFont="1"/>
    <xf numFmtId="0" fontId="19" fillId="0" borderId="0" xfId="5" applyFont="1" applyAlignment="1">
      <alignment horizontal="justify" vertical="center"/>
    </xf>
    <xf numFmtId="0" fontId="18" fillId="0" borderId="0" xfId="5" applyAlignment="1">
      <alignment vertical="center"/>
    </xf>
    <xf numFmtId="49" fontId="18" fillId="0" borderId="0" xfId="5" applyNumberFormat="1" applyAlignment="1">
      <alignment vertical="center"/>
    </xf>
    <xf numFmtId="0" fontId="20" fillId="3" borderId="3" xfId="5" applyFont="1" applyFill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justify" vertical="center" wrapText="1"/>
    </xf>
    <xf numFmtId="49" fontId="20" fillId="3" borderId="3" xfId="5" applyNumberFormat="1" applyFont="1" applyFill="1" applyBorder="1" applyAlignment="1">
      <alignment horizontal="center" vertical="center" wrapText="1"/>
    </xf>
    <xf numFmtId="0" fontId="21" fillId="0" borderId="2" xfId="5" applyFont="1" applyBorder="1" applyAlignment="1">
      <alignment horizontal="justify" vertical="center" wrapText="1"/>
    </xf>
    <xf numFmtId="0" fontId="21" fillId="3" borderId="3" xfId="5" applyFont="1" applyFill="1" applyBorder="1" applyAlignment="1">
      <alignment horizontal="center" vertical="center" wrapText="1"/>
    </xf>
    <xf numFmtId="0" fontId="20" fillId="0" borderId="4" xfId="5" applyFont="1" applyBorder="1" applyAlignment="1">
      <alignment horizontal="justify" vertical="center" wrapText="1"/>
    </xf>
    <xf numFmtId="49" fontId="20" fillId="3" borderId="4" xfId="5" applyNumberFormat="1" applyFont="1" applyFill="1" applyBorder="1" applyAlignment="1">
      <alignment horizontal="center" vertical="center" wrapText="1"/>
    </xf>
    <xf numFmtId="0" fontId="21" fillId="0" borderId="3" xfId="5" applyFont="1" applyBorder="1" applyAlignment="1">
      <alignment horizontal="justify" vertical="center" wrapText="1"/>
    </xf>
    <xf numFmtId="0" fontId="20" fillId="0" borderId="0" xfId="5" applyFont="1" applyAlignment="1">
      <alignment horizontal="justify" vertical="center"/>
    </xf>
    <xf numFmtId="49" fontId="21" fillId="3" borderId="3" xfId="5" applyNumberFormat="1" applyFont="1" applyFill="1" applyBorder="1" applyAlignment="1">
      <alignment horizontal="center" vertical="center" wrapText="1"/>
    </xf>
    <xf numFmtId="0" fontId="21" fillId="0" borderId="4" xfId="5" applyFont="1" applyBorder="1" applyAlignment="1">
      <alignment horizontal="justify" vertical="center" wrapText="1"/>
    </xf>
    <xf numFmtId="49" fontId="21" fillId="3" borderId="4" xfId="5" applyNumberFormat="1" applyFont="1" applyFill="1" applyBorder="1" applyAlignment="1">
      <alignment horizontal="center" vertical="center" wrapText="1"/>
    </xf>
    <xf numFmtId="0" fontId="21" fillId="0" borderId="2" xfId="5" applyFont="1" applyBorder="1" applyAlignment="1">
      <alignment horizontal="left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0" borderId="2" xfId="5" applyFont="1" applyBorder="1" applyAlignment="1">
      <alignment vertical="center" wrapText="1"/>
    </xf>
    <xf numFmtId="0" fontId="20" fillId="4" borderId="5" xfId="5" applyFont="1" applyFill="1" applyBorder="1" applyAlignment="1">
      <alignment horizontal="left" vertical="center" wrapText="1"/>
    </xf>
    <xf numFmtId="0" fontId="21" fillId="4" borderId="6" xfId="5" applyFont="1" applyFill="1" applyBorder="1" applyAlignment="1">
      <alignment horizontal="left" vertical="center" wrapText="1"/>
    </xf>
    <xf numFmtId="0" fontId="20" fillId="4" borderId="2" xfId="5" applyFont="1" applyFill="1" applyBorder="1" applyAlignment="1">
      <alignment horizontal="left" vertical="center" wrapText="1"/>
    </xf>
    <xf numFmtId="0" fontId="21" fillId="4" borderId="3" xfId="5" applyFont="1" applyFill="1" applyBorder="1" applyAlignment="1">
      <alignment horizontal="left" vertical="center" wrapText="1"/>
    </xf>
    <xf numFmtId="0" fontId="20" fillId="0" borderId="2" xfId="5" applyFont="1" applyBorder="1" applyAlignment="1">
      <alignment horizontal="left" vertical="center" wrapText="1"/>
    </xf>
    <xf numFmtId="0" fontId="20" fillId="0" borderId="2" xfId="5" applyFont="1" applyBorder="1" applyAlignment="1">
      <alignment vertical="center"/>
    </xf>
    <xf numFmtId="0" fontId="20" fillId="3" borderId="3" xfId="5" applyFont="1" applyFill="1" applyBorder="1" applyAlignment="1">
      <alignment horizontal="center" vertical="center"/>
    </xf>
    <xf numFmtId="0" fontId="21" fillId="3" borderId="3" xfId="5" applyFont="1" applyFill="1" applyBorder="1" applyAlignment="1">
      <alignment horizontal="center" vertical="center"/>
    </xf>
    <xf numFmtId="0" fontId="20" fillId="0" borderId="2" xfId="5" applyFont="1" applyBorder="1" applyAlignment="1">
      <alignment vertical="center" wrapText="1"/>
    </xf>
    <xf numFmtId="0" fontId="21" fillId="0" borderId="2" xfId="5" applyFont="1" applyBorder="1" applyAlignment="1">
      <alignment vertical="center" wrapText="1"/>
    </xf>
    <xf numFmtId="0" fontId="21" fillId="3" borderId="3" xfId="5" applyFont="1" applyFill="1" applyBorder="1" applyAlignment="1">
      <alignment vertical="center" wrapText="1"/>
    </xf>
    <xf numFmtId="0" fontId="20" fillId="0" borderId="5" xfId="5" applyFont="1" applyBorder="1" applyAlignment="1">
      <alignment horizontal="center" vertical="center" wrapText="1"/>
    </xf>
    <xf numFmtId="0" fontId="20" fillId="0" borderId="5" xfId="5" applyFont="1" applyBorder="1" applyAlignment="1">
      <alignment horizontal="justify" vertical="center" wrapText="1"/>
    </xf>
    <xf numFmtId="49" fontId="20" fillId="3" borderId="5" xfId="5" applyNumberFormat="1" applyFont="1" applyFill="1" applyBorder="1" applyAlignment="1">
      <alignment horizontal="center" vertical="center" wrapText="1"/>
    </xf>
    <xf numFmtId="0" fontId="21" fillId="3" borderId="3" xfId="5" applyFont="1" applyFill="1" applyBorder="1" applyAlignment="1">
      <alignment horizontal="left" vertical="center" wrapText="1"/>
    </xf>
    <xf numFmtId="0" fontId="20" fillId="3" borderId="3" xfId="5" applyFont="1" applyFill="1" applyBorder="1" applyAlignment="1">
      <alignment vertical="center" wrapText="1"/>
    </xf>
    <xf numFmtId="0" fontId="21" fillId="3" borderId="3" xfId="5" applyFont="1" applyFill="1" applyBorder="1" applyAlignment="1">
      <alignment horizontal="justify" vertical="center" wrapText="1"/>
    </xf>
    <xf numFmtId="0" fontId="21" fillId="0" borderId="0" xfId="5" applyFont="1" applyAlignment="1">
      <alignment vertical="center"/>
    </xf>
    <xf numFmtId="0" fontId="20" fillId="0" borderId="8" xfId="5" applyFont="1" applyBorder="1" applyAlignment="1">
      <alignment horizontal="justify" vertical="center" wrapText="1"/>
    </xf>
    <xf numFmtId="49" fontId="20" fillId="3" borderId="8" xfId="5" applyNumberFormat="1" applyFont="1" applyFill="1" applyBorder="1" applyAlignment="1">
      <alignment horizontal="center" vertical="center" wrapText="1"/>
    </xf>
    <xf numFmtId="0" fontId="18" fillId="0" borderId="9" xfId="5" applyBorder="1" applyAlignment="1">
      <alignment vertical="center" wrapText="1"/>
    </xf>
    <xf numFmtId="49" fontId="20" fillId="3" borderId="10" xfId="5" applyNumberFormat="1" applyFont="1" applyFill="1" applyBorder="1" applyAlignment="1">
      <alignment horizontal="center" vertical="center" wrapText="1"/>
    </xf>
    <xf numFmtId="49" fontId="21" fillId="3" borderId="2" xfId="5" applyNumberFormat="1" applyFont="1" applyFill="1" applyBorder="1" applyAlignment="1">
      <alignment horizontal="center" vertical="center" wrapText="1"/>
    </xf>
    <xf numFmtId="0" fontId="19" fillId="0" borderId="7" xfId="5" applyFont="1" applyBorder="1" applyAlignment="1">
      <alignment vertical="center"/>
    </xf>
    <xf numFmtId="0" fontId="18" fillId="0" borderId="11" xfId="5" applyBorder="1" applyAlignment="1">
      <alignment vertical="center"/>
    </xf>
    <xf numFmtId="49" fontId="21" fillId="3" borderId="5" xfId="5" applyNumberFormat="1" applyFont="1" applyFill="1" applyBorder="1" applyAlignment="1">
      <alignment horizontal="center" vertical="center" wrapText="1"/>
    </xf>
    <xf numFmtId="0" fontId="21" fillId="5" borderId="2" xfId="5" applyFont="1" applyFill="1" applyBorder="1" applyAlignment="1">
      <alignment vertical="center"/>
    </xf>
    <xf numFmtId="0" fontId="21" fillId="6" borderId="2" xfId="5" applyFont="1" applyFill="1" applyBorder="1" applyAlignment="1">
      <alignment vertical="center"/>
    </xf>
    <xf numFmtId="0" fontId="21" fillId="2" borderId="2" xfId="5" applyFont="1" applyFill="1" applyBorder="1" applyAlignment="1">
      <alignment vertical="center"/>
    </xf>
    <xf numFmtId="0" fontId="21" fillId="7" borderId="2" xfId="5" applyFont="1" applyFill="1" applyBorder="1" applyAlignment="1">
      <alignment vertical="center"/>
    </xf>
    <xf numFmtId="0" fontId="23" fillId="8" borderId="2" xfId="5" applyFont="1" applyFill="1" applyBorder="1" applyAlignment="1">
      <alignment vertical="center"/>
    </xf>
    <xf numFmtId="0" fontId="23" fillId="9" borderId="2" xfId="5" applyFont="1" applyFill="1" applyBorder="1" applyAlignment="1">
      <alignment vertical="center"/>
    </xf>
    <xf numFmtId="0" fontId="20" fillId="0" borderId="10" xfId="5" applyFont="1" applyBorder="1" applyAlignment="1">
      <alignment horizontal="justify" vertical="center" wrapText="1"/>
    </xf>
    <xf numFmtId="0" fontId="20" fillId="0" borderId="9" xfId="5" applyFont="1" applyBorder="1" applyAlignment="1">
      <alignment horizontal="justify" vertical="center" wrapText="1"/>
    </xf>
    <xf numFmtId="0" fontId="20" fillId="0" borderId="2" xfId="5" applyFont="1" applyBorder="1" applyAlignment="1">
      <alignment horizontal="justify" vertical="center" wrapText="1"/>
    </xf>
    <xf numFmtId="0" fontId="20" fillId="4" borderId="7" xfId="5" applyFont="1" applyFill="1" applyBorder="1" applyAlignment="1">
      <alignment vertical="center" wrapText="1"/>
    </xf>
    <xf numFmtId="0" fontId="20" fillId="4" borderId="7" xfId="5" applyFont="1" applyFill="1" applyBorder="1" applyAlignment="1">
      <alignment horizontal="justify" vertical="center" wrapText="1"/>
    </xf>
    <xf numFmtId="0" fontId="20" fillId="4" borderId="7" xfId="5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4" borderId="5" xfId="5" applyFont="1" applyFill="1" applyBorder="1" applyAlignment="1">
      <alignment horizontal="justify" vertical="center" wrapText="1"/>
    </xf>
    <xf numFmtId="0" fontId="20" fillId="4" borderId="5" xfId="5" applyFont="1" applyFill="1" applyBorder="1" applyAlignment="1">
      <alignment vertical="center"/>
    </xf>
    <xf numFmtId="0" fontId="20" fillId="4" borderId="5" xfId="5" applyFont="1" applyFill="1" applyBorder="1" applyAlignment="1">
      <alignment vertical="center" wrapText="1"/>
    </xf>
    <xf numFmtId="0" fontId="21" fillId="0" borderId="14" xfId="5" applyFont="1" applyBorder="1" applyAlignment="1">
      <alignment vertical="center" wrapText="1"/>
    </xf>
    <xf numFmtId="0" fontId="20" fillId="5" borderId="5" xfId="5" applyFont="1" applyFill="1" applyBorder="1" applyAlignment="1">
      <alignment horizontal="center" vertical="center"/>
    </xf>
    <xf numFmtId="0" fontId="21" fillId="3" borderId="2" xfId="5" applyFont="1" applyFill="1" applyBorder="1" applyAlignment="1">
      <alignment vertical="center" wrapText="1"/>
    </xf>
    <xf numFmtId="0" fontId="20" fillId="6" borderId="5" xfId="5" quotePrefix="1" applyFont="1" applyFill="1" applyBorder="1" applyAlignment="1">
      <alignment horizontal="center" vertical="center"/>
    </xf>
    <xf numFmtId="0" fontId="20" fillId="2" borderId="5" xfId="5" applyFont="1" applyFill="1" applyBorder="1" applyAlignment="1">
      <alignment horizontal="center" vertical="center"/>
    </xf>
    <xf numFmtId="0" fontId="20" fillId="7" borderId="5" xfId="5" applyFont="1" applyFill="1" applyBorder="1" applyAlignment="1">
      <alignment horizontal="center" vertical="center"/>
    </xf>
    <xf numFmtId="0" fontId="22" fillId="8" borderId="5" xfId="5" applyFont="1" applyFill="1" applyBorder="1" applyAlignment="1">
      <alignment horizontal="center" vertical="center"/>
    </xf>
    <xf numFmtId="0" fontId="22" fillId="9" borderId="5" xfId="5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0" fillId="4" borderId="7" xfId="5" applyFont="1" applyFill="1" applyBorder="1" applyAlignment="1">
      <alignment horizontal="left" vertical="center"/>
    </xf>
    <xf numFmtId="0" fontId="20" fillId="4" borderId="11" xfId="5" applyFont="1" applyFill="1" applyBorder="1" applyAlignment="1">
      <alignment horizontal="left" vertical="center"/>
    </xf>
    <xf numFmtId="0" fontId="20" fillId="4" borderId="6" xfId="5" applyFont="1" applyFill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0" fillId="10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49" fontId="9" fillId="10" borderId="1" xfId="0" applyNumberFormat="1" applyFont="1" applyFill="1" applyBorder="1" applyAlignment="1">
      <alignment horizontal="center" vertical="center"/>
    </xf>
    <xf numFmtId="49" fontId="0" fillId="10" borderId="13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13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49" fontId="0" fillId="10" borderId="15" xfId="0" applyNumberFormat="1" applyFill="1" applyBorder="1" applyAlignment="1">
      <alignment horizontal="center" vertical="center"/>
    </xf>
    <xf numFmtId="3" fontId="0" fillId="0" borderId="15" xfId="0" applyNumberFormat="1" applyBorder="1" applyAlignment="1">
      <alignment vertical="center"/>
    </xf>
    <xf numFmtId="49" fontId="9" fillId="10" borderId="13" xfId="0" applyNumberFormat="1" applyFont="1" applyFill="1" applyBorder="1" applyAlignment="1">
      <alignment horizontal="center" vertical="center"/>
    </xf>
    <xf numFmtId="49" fontId="9" fillId="10" borderId="15" xfId="0" applyNumberFormat="1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14" fillId="11" borderId="1" xfId="4" applyFont="1" applyFill="1" applyBorder="1" applyAlignment="1">
      <alignment horizontal="center" vertical="center"/>
    </xf>
    <xf numFmtId="0" fontId="21" fillId="0" borderId="0" xfId="0" applyFont="1"/>
    <xf numFmtId="0" fontId="20" fillId="0" borderId="9" xfId="5" applyFont="1" applyBorder="1" applyAlignment="1">
      <alignment vertical="center" wrapText="1"/>
    </xf>
    <xf numFmtId="0" fontId="20" fillId="3" borderId="4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vertical="center" wrapText="1"/>
    </xf>
    <xf numFmtId="0" fontId="20" fillId="0" borderId="6" xfId="5" applyFont="1" applyBorder="1" applyAlignment="1">
      <alignment vertical="center" wrapText="1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1" fillId="12" borderId="2" xfId="5" applyFont="1" applyFill="1" applyBorder="1" applyAlignment="1">
      <alignment vertical="center"/>
    </xf>
    <xf numFmtId="0" fontId="20" fillId="12" borderId="5" xfId="5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29" fillId="0" borderId="0" xfId="1" applyNumberFormat="1" applyFont="1" applyAlignment="1">
      <alignment horizontal="center" vertical="center" wrapText="1"/>
    </xf>
    <xf numFmtId="0" fontId="5" fillId="0" borderId="0" xfId="0" applyFont="1"/>
    <xf numFmtId="0" fontId="21" fillId="0" borderId="2" xfId="5" applyFont="1" applyBorder="1" applyAlignment="1">
      <alignment vertical="center"/>
    </xf>
    <xf numFmtId="0" fontId="31" fillId="0" borderId="2" xfId="0" applyFont="1" applyBorder="1" applyAlignment="1">
      <alignment horizontal="left" vertical="top" wrapText="1"/>
    </xf>
    <xf numFmtId="0" fontId="32" fillId="3" borderId="3" xfId="0" applyFont="1" applyFill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27" fillId="3" borderId="3" xfId="0" applyFont="1" applyFill="1" applyBorder="1" applyAlignment="1">
      <alignment horizontal="left" vertical="top" wrapText="1"/>
    </xf>
    <xf numFmtId="0" fontId="28" fillId="0" borderId="0" xfId="5" applyFont="1"/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35" fillId="13" borderId="0" xfId="0" applyFont="1" applyFill="1" applyAlignment="1">
      <alignment horizontal="center" vertical="center" wrapText="1"/>
    </xf>
    <xf numFmtId="0" fontId="36" fillId="13" borderId="0" xfId="0" applyFont="1" applyFill="1" applyAlignment="1">
      <alignment horizontal="center" vertical="center" wrapText="1"/>
    </xf>
    <xf numFmtId="0" fontId="13" fillId="14" borderId="0" xfId="2" applyFont="1" applyFill="1" applyAlignment="1">
      <alignment horizontal="center" vertical="center" wrapText="1"/>
    </xf>
    <xf numFmtId="0" fontId="37" fillId="14" borderId="0" xfId="2" applyFont="1" applyFill="1" applyAlignment="1">
      <alignment horizontal="center" vertical="center"/>
    </xf>
    <xf numFmtId="0" fontId="34" fillId="14" borderId="0" xfId="2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2" fillId="6" borderId="2" xfId="5" applyFont="1" applyFill="1" applyBorder="1" applyAlignment="1">
      <alignment vertical="center"/>
    </xf>
    <xf numFmtId="0" fontId="20" fillId="4" borderId="7" xfId="10" applyFont="1" applyFill="1" applyBorder="1" applyAlignment="1">
      <alignment vertical="center"/>
    </xf>
    <xf numFmtId="0" fontId="20" fillId="4" borderId="5" xfId="10" applyFont="1" applyFill="1" applyBorder="1" applyAlignment="1">
      <alignment horizontal="center" vertical="center"/>
    </xf>
    <xf numFmtId="0" fontId="31" fillId="15" borderId="2" xfId="0" applyFont="1" applyFill="1" applyBorder="1" applyAlignment="1">
      <alignment horizontal="left" vertical="top" wrapText="1"/>
    </xf>
    <xf numFmtId="0" fontId="32" fillId="15" borderId="3" xfId="0" applyFont="1" applyFill="1" applyBorder="1" applyAlignment="1">
      <alignment horizontal="left" vertical="top" wrapText="1"/>
    </xf>
    <xf numFmtId="49" fontId="2" fillId="0" borderId="1" xfId="1" applyNumberFormat="1" applyFont="1" applyBorder="1"/>
    <xf numFmtId="0" fontId="2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9" fillId="0" borderId="0" xfId="0" applyFont="1"/>
    <xf numFmtId="49" fontId="5" fillId="0" borderId="0" xfId="1" applyNumberFormat="1" applyFont="1"/>
    <xf numFmtId="49" fontId="9" fillId="0" borderId="0" xfId="0" applyNumberFormat="1" applyFont="1"/>
    <xf numFmtId="4" fontId="0" fillId="0" borderId="0" xfId="0" applyNumberFormat="1"/>
    <xf numFmtId="0" fontId="39" fillId="0" borderId="1" xfId="0" applyFont="1" applyBorder="1"/>
    <xf numFmtId="49" fontId="28" fillId="16" borderId="16" xfId="0" applyNumberFormat="1" applyFont="1" applyFill="1" applyBorder="1"/>
    <xf numFmtId="0" fontId="28" fillId="16" borderId="1" xfId="0" applyFont="1" applyFill="1" applyBorder="1" applyAlignment="1">
      <alignment vertical="center"/>
    </xf>
    <xf numFmtId="0" fontId="28" fillId="16" borderId="1" xfId="0" applyFont="1" applyFill="1" applyBorder="1" applyAlignment="1">
      <alignment wrapText="1"/>
    </xf>
    <xf numFmtId="0" fontId="28" fillId="16" borderId="1" xfId="0" applyFont="1" applyFill="1" applyBorder="1"/>
    <xf numFmtId="49" fontId="29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20" fillId="0" borderId="10" xfId="5" applyFont="1" applyBorder="1" applyAlignment="1">
      <alignment horizontal="justify" vertical="center" wrapText="1"/>
    </xf>
    <xf numFmtId="0" fontId="20" fillId="0" borderId="9" xfId="5" applyFont="1" applyBorder="1" applyAlignment="1">
      <alignment horizontal="justify" vertical="center" wrapText="1"/>
    </xf>
    <xf numFmtId="0" fontId="20" fillId="0" borderId="2" xfId="5" applyFont="1" applyBorder="1" applyAlignment="1">
      <alignment horizontal="justify" vertical="center" wrapText="1"/>
    </xf>
    <xf numFmtId="0" fontId="20" fillId="0" borderId="10" xfId="5" applyFont="1" applyBorder="1" applyAlignment="1">
      <alignment horizontal="center" vertical="center" wrapText="1"/>
    </xf>
    <xf numFmtId="0" fontId="20" fillId="0" borderId="9" xfId="5" applyFont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9" xfId="5" applyFont="1" applyBorder="1" applyAlignment="1">
      <alignment horizontal="left" vertical="center" wrapText="1"/>
    </xf>
    <xf numFmtId="0" fontId="30" fillId="4" borderId="7" xfId="0" applyFont="1" applyFill="1" applyBorder="1" applyAlignment="1">
      <alignment vertical="top" wrapText="1"/>
    </xf>
    <xf numFmtId="0" fontId="30" fillId="4" borderId="6" xfId="0" applyFont="1" applyFill="1" applyBorder="1" applyAlignment="1">
      <alignment vertical="top" wrapText="1"/>
    </xf>
    <xf numFmtId="0" fontId="30" fillId="4" borderId="7" xfId="0" applyFont="1" applyFill="1" applyBorder="1" applyAlignment="1">
      <alignment horizontal="left" vertical="top" wrapText="1"/>
    </xf>
    <xf numFmtId="0" fontId="30" fillId="4" borderId="6" xfId="0" applyFont="1" applyFill="1" applyBorder="1" applyAlignment="1">
      <alignment horizontal="left" vertical="top" wrapText="1"/>
    </xf>
    <xf numFmtId="0" fontId="2" fillId="3" borderId="3" xfId="5" applyFont="1" applyFill="1" applyBorder="1" applyAlignment="1">
      <alignment horizontal="justify" vertical="center" wrapText="1"/>
    </xf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3" xfId="4" xr:uid="{00000000-0005-0000-0000-000004000000}"/>
    <cellStyle name="Normal 4" xfId="5" xr:uid="{00000000-0005-0000-0000-000005000000}"/>
    <cellStyle name="Normal 4 10" xfId="10" xr:uid="{00000000-0005-0000-0000-000006000000}"/>
    <cellStyle name="Normal 5" xfId="6" xr:uid="{00000000-0005-0000-0000-000007000000}"/>
    <cellStyle name="Normal 6" xfId="7" xr:uid="{00000000-0005-0000-0000-000008000000}"/>
    <cellStyle name="Normal 7" xfId="9" xr:uid="{00000000-0005-0000-0000-000009000000}"/>
    <cellStyle name="Porcentual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zoomScaleNormal="100" workbookViewId="0"/>
  </sheetViews>
  <sheetFormatPr baseColWidth="10" defaultRowHeight="12.75" x14ac:dyDescent="0.2"/>
  <cols>
    <col min="1" max="13" width="11.42578125" customWidth="1"/>
    <col min="14" max="14" width="21.28515625" customWidth="1"/>
    <col min="15" max="15" width="14.42578125" customWidth="1"/>
    <col min="16" max="16" width="17.5703125" customWidth="1"/>
    <col min="17" max="17" width="24.7109375" customWidth="1"/>
    <col min="18" max="18" width="39.28515625" customWidth="1"/>
    <col min="19" max="19" width="11.85546875" customWidth="1"/>
    <col min="20" max="22" width="11.7109375" customWidth="1"/>
    <col min="23" max="23" width="19.42578125" customWidth="1"/>
    <col min="24" max="24" width="10.7109375" customWidth="1"/>
    <col min="25" max="26" width="14.7109375" customWidth="1"/>
    <col min="27" max="27" width="41.28515625" customWidth="1"/>
    <col min="28" max="28" width="19.42578125" customWidth="1"/>
    <col min="29" max="29" width="16.5703125" hidden="1" customWidth="1"/>
  </cols>
  <sheetData>
    <row r="1" spans="1:29" ht="60" customHeight="1" x14ac:dyDescent="0.2">
      <c r="A1" s="136" t="s">
        <v>0</v>
      </c>
      <c r="B1" s="136" t="s">
        <v>1</v>
      </c>
      <c r="C1" s="137" t="s">
        <v>23</v>
      </c>
      <c r="D1" s="136" t="s">
        <v>2</v>
      </c>
      <c r="E1" s="121" t="s">
        <v>2297</v>
      </c>
      <c r="F1" s="121" t="s">
        <v>2298</v>
      </c>
      <c r="G1" s="136" t="s">
        <v>3</v>
      </c>
      <c r="H1" s="136" t="s">
        <v>1973</v>
      </c>
      <c r="I1" s="136" t="s">
        <v>1972</v>
      </c>
      <c r="J1" s="136" t="s">
        <v>6</v>
      </c>
      <c r="K1" s="136" t="s">
        <v>7</v>
      </c>
      <c r="L1" s="136" t="s">
        <v>9</v>
      </c>
      <c r="M1" s="136" t="s">
        <v>1802</v>
      </c>
      <c r="N1" s="136" t="s">
        <v>2306</v>
      </c>
      <c r="O1" s="122" t="s">
        <v>0</v>
      </c>
      <c r="P1" s="123" t="str">
        <f>IF(SUM(B2:B3)&gt;COUNTA(B2:B3),"Cambiar ID_SERV a Texto","OK ID_SERV")</f>
        <v>OK ID_SERV</v>
      </c>
      <c r="Q1" s="127" t="s">
        <v>1752</v>
      </c>
      <c r="R1" s="124" t="s">
        <v>1751</v>
      </c>
      <c r="S1" s="122" t="s">
        <v>1413</v>
      </c>
      <c r="T1" s="128" t="s">
        <v>1414</v>
      </c>
      <c r="U1" s="122" t="s">
        <v>1415</v>
      </c>
      <c r="V1" s="122" t="s">
        <v>1973</v>
      </c>
      <c r="W1" s="125" t="s">
        <v>1972</v>
      </c>
      <c r="X1" s="125" t="s">
        <v>6</v>
      </c>
      <c r="Y1" s="126" t="s">
        <v>7</v>
      </c>
      <c r="Z1" s="126" t="s">
        <v>9</v>
      </c>
      <c r="AA1" s="126" t="s">
        <v>1802</v>
      </c>
      <c r="AB1" s="126" t="s">
        <v>2306</v>
      </c>
      <c r="AC1" s="120">
        <v>45838</v>
      </c>
    </row>
    <row r="2" spans="1:29" x14ac:dyDescent="0.2">
      <c r="A2" s="138"/>
      <c r="B2" s="139"/>
      <c r="N2" s="138"/>
      <c r="O2" s="101" t="str">
        <f>IF(A2="","Celda vacía",IF(A2="I","-","Revisar"))</f>
        <v>Celda vacía</v>
      </c>
      <c r="P2" s="101" t="str">
        <f>IF(B2="","Celda vacía",IF(LEN(B2)=4,REPLACE(B2,1,6,CONCATENATE("00",B2)),IF(LEN(B2)=5,REPLACE(B2,1,6,CONCATENATE("0",B2)),IF(LEN(B2)=6,REPLACE(B2,1,6,B2),IF(AND(LEN(B2)&gt;6,OR(LEFT(B2,4)="1202", LEFT(B2,4)="1703")),REPLACE(B2,1,LEN(B2),B2),"Revisar")))))</f>
        <v>Celda vacía</v>
      </c>
      <c r="Q2" s="106"/>
      <c r="R2" s="107" t="str">
        <f t="shared" ref="R2" si="0">IF(A2="","Celda vacía",IF(ISERROR(IF(A2="","",VLOOKUP(B2,Codigo,3,0))),"Corregir código servicio",IF(A2="","",VLOOKUP(B2,Codigo,3,0))))</f>
        <v>Celda vacía</v>
      </c>
      <c r="S2" s="108" t="str">
        <f>IF(C2="","Celda vacía",IF(C2&gt;600000,"-","Revisar"))</f>
        <v>Celda vacía</v>
      </c>
      <c r="T2" s="108" t="str">
        <f>IF(D2="","Celda vacía",IF(D2="E","-",IF(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10,"K",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)</f>
        <v>Celda vacía</v>
      </c>
      <c r="U2" s="108" t="str">
        <f>IF(C2="","Celda vacía",IF(D2="E","-",IF(IF(T2=11,0,IF(T2=10,"K",T2))=D2,"-","Corregir RUN")))</f>
        <v>Celda vacía</v>
      </c>
      <c r="V2" s="108" t="str">
        <f>IF(H2="","Celda vacía",IF(OR(H2="M",H2="H"),"-","Validar con Tabla N°01"))</f>
        <v>Celda vacía</v>
      </c>
      <c r="W2" s="108" t="str">
        <f>IF(I2="","Celda vacía",IF(OR(I2="D",I2="S",I2="H",I2="C"),"-","Validar"))</f>
        <v>Celda vacía</v>
      </c>
      <c r="X2" s="108" t="str">
        <f t="shared" ref="X2" si="1">IF(J2="","Celda vacía",IF(ISERROR(VLOOKUP(J2,Tabla_04_Sist.Rem,1,0)),"Revisar","-"))</f>
        <v>Celda vacía</v>
      </c>
      <c r="Y2" s="108" t="str">
        <f>IF(J2="","Celda vacía",IF(OR(J2=10,J2=40,J2=60,J2=70),IF(ISERROR(VLOOKUP(K2,Tabla_06_10_40_60_70_EUS,1,0)),"Revisar. Estamento no corresponde a sist. Rem.","-"),
IF(AND(A2="D",J2=11,K2="DIRECTIVO"),"Dual",
IF(OR(J2=11,J2=12),IF(ISERROR(VLOOKUP(K2,Tabla_06_11_12_15076_19664,1,0)),"Revisar. Estamento no corresponde a sist. Rem.","-"),
IF(J2=13,IF(ISERROR(VLOOKUP(K2,Tabla_06_13,1,0)),"Revisar. Estamento no corresponde a sist. Rem.","-"),
IF(J2=14,IF(ISERROR(VLOOKUP(K2,Tabla_06_14,1,0)),"Revisar. Estamento no corresponde a sist. Rem.","-"),
IF(J2=15,IF(ISERROR(VLOOKUP(K2,Tabla_06_15,1,0)),"Revisar. Estamento no corresponde a sist. Rem.","-"),
IF(J2=61,IF(ISERROR(VLOOKUP(K2,Tabla_06_DFL29_61_Experimentales,1,0)),"Revisar. Estamento no corresponde a sist. Rem.","-"),IF(J2=20,IF(ISERROR(VLOOKUP(K2,Tabla_06_20_Fiscalizadores,1,0)),"Revisar. Estamento no corresponde a sist. Rem.","-"),IF(J2=80,IF(ISERROR(VLOOKUP(K2,Tabla_06_80_Codigo_del_Trabajo,1,0)),"Revisar. Estamento no corresponde a sist. Rem.","-"),IF(J2=30,IF(ISERROR(VLOOKUP(K2,Tabla_06_30_Poder_Judicial,1,0)),"Revisar. Estamento no corresponde a sist. Rem.","-"),IF(ISERROR(VLOOKUP(K2,Tabla_06_50_Ministerio_Publico,1,0)),"Revisar. Estamento no corresponde a sist. Rem.","-"))))))))))))</f>
        <v>Celda vacía</v>
      </c>
      <c r="Z2" s="108" t="str">
        <f>IF(ISERROR(IF(L2="","Celda vacía",IF(AND(OR(B2="170301",B2="070601"),K2="JEFE SUP. DE SERVICIO",L2=1),"-",IF(IF(OR(B2="230101",B2="210701",B2="170201",B2="240201",B2="072101"),IF(ISERROR(VLOOKUP(CONCATENATE(B2,L2),REM_Codigo_Especiales,1,0)),"Revisar","-"))="-","-",IF(IF(OR(J2=10,J2=60,J2=70),VLOOKUP(L2,REM_10_60_70_EUS,1,0),IF(J2=20,VLOOKUP(L2,REM_20_Fiscalizadores,1,0),IF(J2=30,VLOOKUP(L2,REM_30_JUDICIAL,1,0),IF(J2=80,VLOOKUP(L2,REM_80_Codigo_del_Trabajo,1,0),IF(J2=40,VLOOKUP(L2,REM_40_CONGRESO,1,0),IF(AND(A2="M",J2=11,K2="PERSONAL MÉDICO"),IF(ISERROR(VLOOKUP(L2,REM_11_12_PERSONAL_MEDICO_18834,1,0)),"Revisar",VLOOKUP(L2,REM_11_12_PERSONAL_MEDICO_18834,1,0)),IF(AND(A2="M",J2=11,K2="DIRECTIVO"),IF(ISERROR(VLOOKUP(L2,REM_11_PERSONAL_MEDICO_DIRECTIVO,1,0)),"Revisar",VLOOKUP(L2,REM_11_PERSONAL_MEDICO_DIRECTIVO,1,0)),IF(AND(A2="M",J2=12,K2="PERSONAL MÉDICO"),IF(ISERROR(VLOOKUP(L2,REM_11_12_PERSONAL_MEDICO_18834,1,0)),"Revisar",VLOOKUP(L2,REM_11_12_PERSONAL_MEDICO_18834,1,0)),IF(AND(A2="M",J2=61,K2="PERSONAL MÉDICO"),IF(ISERROR(VLOOKUP(L2,REM_61_ESCALA_A_Personal_Medico_TIPOB,1,0)),"Revisar",VLOOKUP(L2,REM_61_ESCALA_A_Personal_Medico_TIPOB,1,0)),IF(AND(A2="D",J2=61),IF(OR(K2="JEFE SUP. DE SERVICIO",K2="DIRECTIVO",K2="PROFESIONAL",K2="TÉCNICO",K2="ADMINISTRATIVO",K2="AUXILIAR"),IF(ISERROR(VLOOKUP(L2,REM_61_BC,1,0)),"Revisar",VLOOKUP(L2,REM_61_BC,1,0)),"Revisar")))))))))))=L2,"-","Revisar"))))),"Revisar",IF(L2="","Celda vacía",IF(AND(OR(B2="170301",B2="070601"),K2="JEFE SUP. DE SERVICIO",L2=1),"-",IF(IF(OR(B2="230101",B2="210701",B2="170201",B2="240201",B2="072101"),IF(ISERROR(VLOOKUP(CONCATENATE(B2,L2),REM_Codigo_Especiales,1,0)),"Revisar","-"))="-","-",IF(IF(OR(J2=10,J2=60,J2=70),VLOOKUP(L2,REM_10_60_70_EUS,1,0),IF(J2=20,VLOOKUP(L2,REM_20_Fiscalizadores,1,0),IF(J2=30,VLOOKUP(L2,REM_30_JUDICIAL,1,0),IF(J2=80,VLOOKUP(L2,REM_80_Codigo_del_Trabajo,1,0),IF(J2=40,VLOOKUP(L2,REM_40_CONGRESO,1,0),IF(AND(A2="M",J2=11,K2="PERSONAL MÉDICO"),IF(ISERROR(VLOOKUP(L2,REM_11_12_PERSONAL_MEDICO_18834,1,0)),"Revisar",VLOOKUP(L2,REM_11_12_PERSONAL_MEDICO_18834,1,0)),IF(AND(A2="M",J2=11,K2="DIRECTIVO"),IF(ISERROR(VLOOKUP(L2,REM_11_PERSONAL_MEDICO_DIRECTIVO,1,0)),"Revisar",VLOOKUP(L2,REM_11_PERSONAL_MEDICO_DIRECTIVO,1,0)),IF(AND(A2="M",J2=12,K2="PERSONAL MÉDICO"),IF(ISERROR(VLOOKUP(L2,REM_11_12_PERSONAL_MEDICO_18834,1,0)),"Revisar",VLOOKUP(L2,REM_11_12_PERSONAL_MEDICO_18834,1,0)),IF(AND(A2="M",J2=61,K2="PERSONAL MÉDICO"),IF(ISERROR(VLOOKUP(L2,REM_61_ESCALA_A_Personal_Medico_TIPOB,1,0)),"Revisar",VLOOKUP(L2,REM_61_ESCALA_A_Personal_Medico_TIPOB,1,0)),IF(AND(A2="D",J2=61),IF(OR(K2="JEFE SUP. DE SERVICIO",K2="DIRECTIVO",K2="PROFESIONAL",K2="TÉCNICO",K2="ADMINISTRATIVO",K2="AUXILIAR"),IF(ISERROR(VLOOKUP(L2,REM_61_BC,1,0)),"Revisar",VLOOKUP(L2,REM_61_BC,1,0)),"Revisar")))))))))))=L2,"-",IF(AND(A2="D",J2=11,K2="DIRECTIVO"),"Dual","Revisar"))))))</f>
        <v>Celda vacía</v>
      </c>
      <c r="AA2" s="108" t="str">
        <f>IF(M2="","Monto Beneficio en blanco, completar",IF(AND(M2&gt;0,M2&lt;=50000),"-",
IF(M2=0,"No declarar en matriz si no percibe beneficio a la fecha de corte",
"Revisar, monto del beneficio")))</f>
        <v>Monto Beneficio en blanco, completar</v>
      </c>
      <c r="AB2" s="108" t="str">
        <f>IF(N2="","Celda vacía",IF(ISERROR(VLOOKUP(N2,Tabla_12_Ley,1,0)),"Revisar","-"))</f>
        <v>Celda vacía</v>
      </c>
      <c r="AC2" s="113"/>
    </row>
    <row r="3" spans="1:29" x14ac:dyDescent="0.2">
      <c r="A3" s="138"/>
      <c r="B3" s="140"/>
      <c r="I3" s="138"/>
      <c r="K3" s="138"/>
      <c r="N3" s="138"/>
      <c r="O3" s="101"/>
      <c r="P3" s="101"/>
      <c r="Q3" s="106"/>
      <c r="R3" s="107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13"/>
    </row>
    <row r="4" spans="1:29" x14ac:dyDescent="0.2">
      <c r="A4" s="138"/>
      <c r="B4" s="140"/>
      <c r="N4" s="138"/>
      <c r="O4" s="101"/>
      <c r="P4" s="101"/>
      <c r="Q4" s="106"/>
      <c r="R4" s="107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13"/>
    </row>
    <row r="5" spans="1:29" x14ac:dyDescent="0.2">
      <c r="A5" s="138"/>
      <c r="N5" s="138"/>
      <c r="O5" s="101"/>
      <c r="P5" s="101"/>
      <c r="Q5" s="106"/>
      <c r="R5" s="107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29" x14ac:dyDescent="0.2">
      <c r="A6" s="138"/>
      <c r="N6" s="138"/>
      <c r="O6" s="101"/>
      <c r="P6" s="101"/>
      <c r="Q6" s="106"/>
      <c r="R6" s="107"/>
      <c r="S6" s="108"/>
      <c r="T6" s="108"/>
      <c r="U6" s="108"/>
      <c r="V6" s="108"/>
      <c r="W6" s="108"/>
      <c r="X6" s="108"/>
      <c r="Y6" s="108"/>
      <c r="Z6" s="108"/>
      <c r="AA6" s="108"/>
      <c r="AB6" s="108"/>
    </row>
    <row r="7" spans="1:29" x14ac:dyDescent="0.2">
      <c r="A7" s="138"/>
      <c r="N7" s="138"/>
      <c r="X7" s="108"/>
      <c r="Y7" s="108"/>
      <c r="AA7" s="108"/>
      <c r="AB7" s="108"/>
    </row>
    <row r="8" spans="1:29" x14ac:dyDescent="0.2">
      <c r="A8" s="138"/>
      <c r="M8" s="141"/>
      <c r="N8" s="138"/>
      <c r="X8" s="108"/>
      <c r="Y8" s="108"/>
      <c r="AA8" s="108"/>
      <c r="AB8" s="108"/>
    </row>
    <row r="9" spans="1:29" x14ac:dyDescent="0.2">
      <c r="A9" s="138"/>
      <c r="N9" s="138"/>
      <c r="X9" s="108"/>
      <c r="Y9" s="108"/>
      <c r="AA9" s="108"/>
      <c r="AB9" s="108"/>
    </row>
    <row r="10" spans="1:29" x14ac:dyDescent="0.2">
      <c r="A10" s="138"/>
      <c r="X10" s="108"/>
      <c r="Y10" s="108"/>
      <c r="AA10" s="108"/>
      <c r="AB10" s="108"/>
    </row>
    <row r="11" spans="1:29" x14ac:dyDescent="0.2">
      <c r="A11" s="138"/>
      <c r="X11" s="108"/>
      <c r="Y11" s="108"/>
      <c r="AA11" s="108"/>
      <c r="AB11" s="108"/>
    </row>
    <row r="12" spans="1:29" x14ac:dyDescent="0.2">
      <c r="A12" s="138"/>
      <c r="X12" s="108"/>
      <c r="Y12" s="108"/>
      <c r="AA12" s="108"/>
      <c r="AB12" s="108"/>
    </row>
    <row r="13" spans="1:29" x14ac:dyDescent="0.2">
      <c r="A13" s="138"/>
      <c r="X13" s="108"/>
      <c r="Y13" s="108"/>
      <c r="AA13" s="108"/>
      <c r="AB13" s="108"/>
    </row>
    <row r="14" spans="1:29" x14ac:dyDescent="0.2">
      <c r="A14" s="138"/>
      <c r="X14" s="108"/>
      <c r="Y14" s="108"/>
      <c r="AA14" s="108"/>
      <c r="AB14" s="108"/>
    </row>
    <row r="15" spans="1:29" x14ac:dyDescent="0.2">
      <c r="A15" s="138"/>
      <c r="X15" s="108"/>
      <c r="Y15" s="108"/>
      <c r="AA15" s="108"/>
      <c r="AB15" s="108"/>
    </row>
    <row r="16" spans="1:29" x14ac:dyDescent="0.2">
      <c r="A16" s="138"/>
      <c r="X16" s="108"/>
      <c r="Y16" s="108"/>
      <c r="AA16" s="108"/>
      <c r="AB16" s="108"/>
    </row>
    <row r="17" spans="1:28" x14ac:dyDescent="0.2">
      <c r="A17" s="138"/>
      <c r="X17" s="108"/>
      <c r="Y17" s="108"/>
      <c r="AA17" s="108"/>
      <c r="AB17" s="108"/>
    </row>
    <row r="18" spans="1:28" x14ac:dyDescent="0.2">
      <c r="A18" s="138"/>
      <c r="X18" s="108"/>
      <c r="Y18" s="108"/>
      <c r="AA18" s="108"/>
      <c r="AB18" s="108"/>
    </row>
    <row r="19" spans="1:28" x14ac:dyDescent="0.2">
      <c r="A19" s="138"/>
      <c r="X19" s="108"/>
      <c r="Y19" s="108"/>
      <c r="AA19" s="108"/>
      <c r="AB19" s="108"/>
    </row>
    <row r="20" spans="1:28" x14ac:dyDescent="0.2">
      <c r="A20" s="138"/>
      <c r="X20" s="108"/>
      <c r="Y20" s="108"/>
    </row>
    <row r="21" spans="1:28" x14ac:dyDescent="0.2">
      <c r="A21" s="138"/>
      <c r="X21" s="108"/>
      <c r="Y21" s="108"/>
    </row>
    <row r="22" spans="1:28" x14ac:dyDescent="0.2">
      <c r="A22" s="138"/>
      <c r="Y22" s="108"/>
    </row>
    <row r="23" spans="1:28" x14ac:dyDescent="0.2">
      <c r="A23" s="138"/>
    </row>
  </sheetData>
  <sortState xmlns:xlrd2="http://schemas.microsoft.com/office/spreadsheetml/2017/richdata2" ref="A2:AH48400">
    <sortCondition ref="B2:B48400"/>
    <sortCondition ref="E2:E48400"/>
    <sortCondition ref="F2:F48400"/>
    <sortCondition ref="G2:G48400"/>
  </sortState>
  <phoneticPr fontId="5" type="noConversion"/>
  <pageMargins left="0.75" right="0.75" top="1" bottom="1" header="0" footer="0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6"/>
  <sheetViews>
    <sheetView showGridLines="0" topLeftCell="A187" zoomScaleNormal="100" workbookViewId="0">
      <selection activeCell="A248" sqref="A248"/>
    </sheetView>
  </sheetViews>
  <sheetFormatPr baseColWidth="10" defaultColWidth="11.42578125" defaultRowHeight="11.25" x14ac:dyDescent="0.2"/>
  <cols>
    <col min="1" max="1" width="12.140625" style="2" bestFit="1" customWidth="1"/>
    <col min="2" max="2" width="56.5703125" style="2" bestFit="1" customWidth="1"/>
    <col min="3" max="3" width="66.85546875" style="3" bestFit="1" customWidth="1"/>
    <col min="4" max="4" width="66.85546875" style="2" bestFit="1" customWidth="1"/>
    <col min="5" max="5" width="74.42578125" style="2" hidden="1" customWidth="1"/>
    <col min="6" max="6" width="16.42578125" style="2" hidden="1" customWidth="1"/>
    <col min="7" max="7" width="22" style="4" hidden="1" customWidth="1"/>
    <col min="8" max="8" width="7.7109375" style="4" hidden="1" customWidth="1"/>
    <col min="9" max="9" width="15.7109375" style="1" hidden="1" customWidth="1"/>
    <col min="10" max="10" width="14.5703125" style="1" hidden="1" customWidth="1"/>
    <col min="11" max="16384" width="11.42578125" style="1"/>
  </cols>
  <sheetData>
    <row r="1" spans="1:11" ht="12.75" x14ac:dyDescent="0.2">
      <c r="A1" s="147" t="s">
        <v>773</v>
      </c>
      <c r="B1" s="147" t="s">
        <v>774</v>
      </c>
      <c r="C1" s="147" t="s">
        <v>775</v>
      </c>
      <c r="D1" s="147" t="s">
        <v>776</v>
      </c>
      <c r="E1" s="112" t="s">
        <v>777</v>
      </c>
      <c r="F1" s="112" t="s">
        <v>1333</v>
      </c>
      <c r="G1" s="112" t="s">
        <v>778</v>
      </c>
      <c r="H1" s="112" t="s">
        <v>779</v>
      </c>
      <c r="I1" s="112" t="s">
        <v>1715</v>
      </c>
      <c r="J1" s="112" t="s">
        <v>1716</v>
      </c>
      <c r="K1" s="119"/>
    </row>
    <row r="2" spans="1:11" ht="12.75" x14ac:dyDescent="0.2">
      <c r="A2" s="134" t="s">
        <v>780</v>
      </c>
      <c r="B2" s="135" t="s">
        <v>781</v>
      </c>
      <c r="C2" s="135" t="s">
        <v>782</v>
      </c>
      <c r="D2" s="142" t="s">
        <v>782</v>
      </c>
      <c r="E2" s="121" t="s">
        <v>783</v>
      </c>
      <c r="F2" s="111" t="s">
        <v>784</v>
      </c>
      <c r="G2" s="111" t="s">
        <v>785</v>
      </c>
      <c r="H2" s="111" t="s">
        <v>779</v>
      </c>
      <c r="I2" s="111" t="s">
        <v>1513</v>
      </c>
      <c r="J2" s="111" t="s">
        <v>1403</v>
      </c>
      <c r="K2" s="119"/>
    </row>
    <row r="3" spans="1:11" ht="12.75" x14ac:dyDescent="0.2">
      <c r="A3" s="134" t="s">
        <v>786</v>
      </c>
      <c r="B3" s="135" t="s">
        <v>787</v>
      </c>
      <c r="C3" s="135" t="s">
        <v>788</v>
      </c>
      <c r="D3" s="142" t="s">
        <v>788</v>
      </c>
      <c r="E3" s="121" t="s">
        <v>789</v>
      </c>
      <c r="F3" s="111" t="s">
        <v>790</v>
      </c>
      <c r="G3" s="111" t="s">
        <v>787</v>
      </c>
      <c r="H3" s="111" t="s">
        <v>791</v>
      </c>
      <c r="I3" s="111" t="s">
        <v>789</v>
      </c>
      <c r="J3" s="111" t="s">
        <v>1403</v>
      </c>
      <c r="K3" s="119"/>
    </row>
    <row r="4" spans="1:11" ht="12.75" x14ac:dyDescent="0.2">
      <c r="A4" s="143" t="s">
        <v>2045</v>
      </c>
      <c r="B4" s="144" t="s">
        <v>787</v>
      </c>
      <c r="C4" s="145" t="s">
        <v>788</v>
      </c>
      <c r="D4" s="145" t="s">
        <v>788</v>
      </c>
      <c r="E4" s="121" t="s">
        <v>794</v>
      </c>
      <c r="F4" s="111" t="s">
        <v>790</v>
      </c>
      <c r="G4" s="111" t="s">
        <v>787</v>
      </c>
      <c r="H4" s="111" t="s">
        <v>791</v>
      </c>
      <c r="I4" s="111" t="s">
        <v>1514</v>
      </c>
      <c r="J4" s="111" t="s">
        <v>1403</v>
      </c>
      <c r="K4" s="119"/>
    </row>
    <row r="5" spans="1:11" ht="12.75" x14ac:dyDescent="0.2">
      <c r="A5" s="143" t="s">
        <v>2046</v>
      </c>
      <c r="B5" s="144" t="s">
        <v>787</v>
      </c>
      <c r="C5" s="145" t="s">
        <v>788</v>
      </c>
      <c r="D5" s="145" t="s">
        <v>788</v>
      </c>
      <c r="E5" s="121" t="s">
        <v>797</v>
      </c>
      <c r="F5" s="111" t="s">
        <v>790</v>
      </c>
      <c r="G5" s="111" t="s">
        <v>787</v>
      </c>
      <c r="H5" s="111" t="s">
        <v>791</v>
      </c>
      <c r="I5" s="111" t="s">
        <v>1515</v>
      </c>
      <c r="J5" s="111" t="s">
        <v>1403</v>
      </c>
      <c r="K5" s="119"/>
    </row>
    <row r="6" spans="1:11" ht="12.75" x14ac:dyDescent="0.2">
      <c r="A6" s="134" t="s">
        <v>792</v>
      </c>
      <c r="B6" s="135" t="s">
        <v>787</v>
      </c>
      <c r="C6" s="135" t="s">
        <v>793</v>
      </c>
      <c r="D6" s="142" t="s">
        <v>793</v>
      </c>
      <c r="E6" s="121" t="s">
        <v>800</v>
      </c>
      <c r="F6" s="111" t="s">
        <v>790</v>
      </c>
      <c r="G6" s="111" t="s">
        <v>787</v>
      </c>
      <c r="H6" s="111" t="s">
        <v>791</v>
      </c>
      <c r="I6" s="111" t="s">
        <v>1516</v>
      </c>
      <c r="J6" s="111" t="s">
        <v>1403</v>
      </c>
      <c r="K6" s="119"/>
    </row>
    <row r="7" spans="1:11" ht="12.75" x14ac:dyDescent="0.2">
      <c r="A7" s="134" t="s">
        <v>795</v>
      </c>
      <c r="B7" s="135" t="s">
        <v>787</v>
      </c>
      <c r="C7" s="135" t="s">
        <v>796</v>
      </c>
      <c r="D7" s="142" t="s">
        <v>796</v>
      </c>
      <c r="E7" s="121" t="s">
        <v>802</v>
      </c>
      <c r="F7" s="111" t="s">
        <v>802</v>
      </c>
      <c r="G7" s="111" t="s">
        <v>802</v>
      </c>
      <c r="H7" s="111" t="s">
        <v>791</v>
      </c>
      <c r="I7" s="111" t="s">
        <v>1517</v>
      </c>
      <c r="J7" s="111" t="s">
        <v>1403</v>
      </c>
      <c r="K7" s="119"/>
    </row>
    <row r="8" spans="1:11" ht="12.75" x14ac:dyDescent="0.2">
      <c r="A8" s="134" t="s">
        <v>798</v>
      </c>
      <c r="B8" s="135" t="s">
        <v>787</v>
      </c>
      <c r="C8" s="135" t="s">
        <v>799</v>
      </c>
      <c r="D8" s="142" t="s">
        <v>799</v>
      </c>
      <c r="E8" s="121" t="s">
        <v>802</v>
      </c>
      <c r="F8" s="111" t="s">
        <v>802</v>
      </c>
      <c r="G8" s="111" t="s">
        <v>802</v>
      </c>
      <c r="H8" s="111" t="s">
        <v>791</v>
      </c>
      <c r="I8" s="111" t="s">
        <v>1518</v>
      </c>
      <c r="J8" s="111" t="s">
        <v>1403</v>
      </c>
      <c r="K8" s="119"/>
    </row>
    <row r="9" spans="1:11" ht="12.75" x14ac:dyDescent="0.2">
      <c r="A9" s="134" t="s">
        <v>1957</v>
      </c>
      <c r="B9" s="135" t="s">
        <v>787</v>
      </c>
      <c r="C9" s="135" t="s">
        <v>799</v>
      </c>
      <c r="D9" s="142" t="s">
        <v>2047</v>
      </c>
      <c r="E9" s="121" t="s">
        <v>806</v>
      </c>
      <c r="F9" s="111" t="s">
        <v>802</v>
      </c>
      <c r="G9" s="111" t="s">
        <v>802</v>
      </c>
      <c r="H9" s="111" t="s">
        <v>791</v>
      </c>
      <c r="I9" s="111" t="s">
        <v>1518</v>
      </c>
      <c r="J9" s="111" t="s">
        <v>1404</v>
      </c>
      <c r="K9" s="119"/>
    </row>
    <row r="10" spans="1:11" ht="12.75" x14ac:dyDescent="0.2">
      <c r="A10" s="134" t="s">
        <v>801</v>
      </c>
      <c r="B10" s="135" t="s">
        <v>802</v>
      </c>
      <c r="C10" s="135" t="s">
        <v>803</v>
      </c>
      <c r="D10" s="142" t="s">
        <v>803</v>
      </c>
      <c r="E10" s="121" t="s">
        <v>807</v>
      </c>
      <c r="F10" s="111" t="s">
        <v>802</v>
      </c>
      <c r="G10" s="111" t="s">
        <v>802</v>
      </c>
      <c r="H10" s="111" t="s">
        <v>791</v>
      </c>
      <c r="I10" s="111" t="s">
        <v>1519</v>
      </c>
      <c r="J10" s="111" t="s">
        <v>1403</v>
      </c>
      <c r="K10" s="119"/>
    </row>
    <row r="11" spans="1:11" ht="12.75" x14ac:dyDescent="0.2">
      <c r="A11" s="134" t="s">
        <v>1780</v>
      </c>
      <c r="B11" s="135" t="s">
        <v>802</v>
      </c>
      <c r="C11" s="135" t="s">
        <v>803</v>
      </c>
      <c r="D11" s="142" t="s">
        <v>1821</v>
      </c>
      <c r="E11" s="121" t="s">
        <v>807</v>
      </c>
      <c r="F11" s="111" t="s">
        <v>814</v>
      </c>
      <c r="G11" s="111" t="s">
        <v>815</v>
      </c>
      <c r="H11" s="111" t="s">
        <v>779</v>
      </c>
      <c r="I11" s="111" t="s">
        <v>815</v>
      </c>
      <c r="J11" s="111" t="s">
        <v>1403</v>
      </c>
      <c r="K11" s="119"/>
    </row>
    <row r="12" spans="1:11" ht="12.75" x14ac:dyDescent="0.2">
      <c r="A12" s="134" t="s">
        <v>804</v>
      </c>
      <c r="B12" s="135" t="s">
        <v>802</v>
      </c>
      <c r="C12" s="135" t="s">
        <v>805</v>
      </c>
      <c r="D12" s="142" t="s">
        <v>805</v>
      </c>
      <c r="E12" s="121" t="s">
        <v>813</v>
      </c>
      <c r="F12" s="111" t="s">
        <v>784</v>
      </c>
      <c r="G12" s="111" t="s">
        <v>785</v>
      </c>
      <c r="H12" s="111" t="s">
        <v>779</v>
      </c>
      <c r="I12" s="111" t="s">
        <v>1520</v>
      </c>
      <c r="J12" s="111" t="s">
        <v>1403</v>
      </c>
      <c r="K12" s="119"/>
    </row>
    <row r="13" spans="1:11" ht="12.75" x14ac:dyDescent="0.2">
      <c r="A13" s="134" t="s">
        <v>808</v>
      </c>
      <c r="B13" s="135" t="s">
        <v>802</v>
      </c>
      <c r="C13" s="135" t="s">
        <v>809</v>
      </c>
      <c r="D13" s="142" t="s">
        <v>809</v>
      </c>
      <c r="E13" s="121" t="s">
        <v>821</v>
      </c>
      <c r="F13" s="111" t="s">
        <v>784</v>
      </c>
      <c r="G13" s="111" t="s">
        <v>785</v>
      </c>
      <c r="H13" s="111" t="s">
        <v>779</v>
      </c>
      <c r="I13" s="111" t="s">
        <v>1521</v>
      </c>
      <c r="J13" s="111" t="s">
        <v>1403</v>
      </c>
      <c r="K13" s="119"/>
    </row>
    <row r="14" spans="1:11" ht="12.75" x14ac:dyDescent="0.2">
      <c r="A14" s="134" t="s">
        <v>810</v>
      </c>
      <c r="B14" s="135" t="s">
        <v>811</v>
      </c>
      <c r="C14" s="135" t="s">
        <v>812</v>
      </c>
      <c r="D14" s="142" t="s">
        <v>812</v>
      </c>
      <c r="E14" s="121" t="s">
        <v>823</v>
      </c>
      <c r="F14" s="111" t="s">
        <v>784</v>
      </c>
      <c r="G14" s="111" t="s">
        <v>785</v>
      </c>
      <c r="H14" s="111" t="s">
        <v>779</v>
      </c>
      <c r="I14" s="111" t="s">
        <v>1521</v>
      </c>
      <c r="J14" s="111" t="s">
        <v>1404</v>
      </c>
      <c r="K14" s="119"/>
    </row>
    <row r="15" spans="1:11" ht="12.75" x14ac:dyDescent="0.2">
      <c r="A15" s="134" t="s">
        <v>819</v>
      </c>
      <c r="B15" s="135" t="s">
        <v>1866</v>
      </c>
      <c r="C15" s="135" t="s">
        <v>820</v>
      </c>
      <c r="D15" s="142" t="s">
        <v>820</v>
      </c>
      <c r="E15" s="121" t="s">
        <v>823</v>
      </c>
      <c r="F15" s="111" t="s">
        <v>784</v>
      </c>
      <c r="G15" s="111" t="s">
        <v>785</v>
      </c>
      <c r="H15" s="111" t="s">
        <v>779</v>
      </c>
      <c r="I15" s="111" t="s">
        <v>1522</v>
      </c>
      <c r="J15" s="111" t="s">
        <v>1403</v>
      </c>
      <c r="K15" s="119"/>
    </row>
    <row r="16" spans="1:11" ht="12.75" x14ac:dyDescent="0.2">
      <c r="A16" s="134" t="s">
        <v>824</v>
      </c>
      <c r="B16" s="135" t="s">
        <v>1866</v>
      </c>
      <c r="C16" s="135" t="s">
        <v>2048</v>
      </c>
      <c r="D16" s="142" t="s">
        <v>2048</v>
      </c>
      <c r="E16" s="121" t="s">
        <v>825</v>
      </c>
      <c r="F16" s="111" t="s">
        <v>784</v>
      </c>
      <c r="G16" s="111" t="s">
        <v>785</v>
      </c>
      <c r="H16" s="111" t="s">
        <v>779</v>
      </c>
      <c r="I16" s="111" t="s">
        <v>1524</v>
      </c>
      <c r="J16" s="111" t="s">
        <v>1403</v>
      </c>
      <c r="K16" s="119"/>
    </row>
    <row r="17" spans="1:11" ht="12.75" x14ac:dyDescent="0.2">
      <c r="A17" s="134" t="s">
        <v>826</v>
      </c>
      <c r="B17" s="135" t="s">
        <v>1866</v>
      </c>
      <c r="C17" s="135" t="s">
        <v>1523</v>
      </c>
      <c r="D17" s="142" t="s">
        <v>1523</v>
      </c>
      <c r="E17" s="121" t="s">
        <v>827</v>
      </c>
      <c r="F17" s="111" t="s">
        <v>784</v>
      </c>
      <c r="G17" s="111" t="s">
        <v>785</v>
      </c>
      <c r="H17" s="111" t="s">
        <v>779</v>
      </c>
      <c r="I17" s="111" t="s">
        <v>1524</v>
      </c>
      <c r="J17" s="111" t="s">
        <v>1404</v>
      </c>
      <c r="K17" s="119"/>
    </row>
    <row r="18" spans="1:11" ht="12.75" x14ac:dyDescent="0.2">
      <c r="A18" s="134" t="s">
        <v>828</v>
      </c>
      <c r="B18" s="135" t="s">
        <v>1866</v>
      </c>
      <c r="C18" s="135" t="s">
        <v>1523</v>
      </c>
      <c r="D18" s="142" t="s">
        <v>829</v>
      </c>
      <c r="E18" s="121" t="s">
        <v>827</v>
      </c>
      <c r="F18" s="111" t="s">
        <v>784</v>
      </c>
      <c r="G18" s="111" t="s">
        <v>785</v>
      </c>
      <c r="H18" s="111" t="s">
        <v>779</v>
      </c>
      <c r="I18" s="111" t="s">
        <v>1524</v>
      </c>
      <c r="J18" s="111" t="s">
        <v>1404</v>
      </c>
      <c r="K18" s="119"/>
    </row>
    <row r="19" spans="1:11" ht="12.75" x14ac:dyDescent="0.2">
      <c r="A19" s="134" t="s">
        <v>830</v>
      </c>
      <c r="B19" s="135" t="s">
        <v>1866</v>
      </c>
      <c r="C19" s="135" t="s">
        <v>1523</v>
      </c>
      <c r="D19" s="142" t="s">
        <v>1867</v>
      </c>
      <c r="E19" s="121" t="s">
        <v>827</v>
      </c>
      <c r="F19" s="111" t="s">
        <v>834</v>
      </c>
      <c r="G19" s="111" t="s">
        <v>785</v>
      </c>
      <c r="H19" s="111" t="s">
        <v>779</v>
      </c>
      <c r="I19" s="111" t="s">
        <v>1525</v>
      </c>
      <c r="J19" s="111" t="s">
        <v>1403</v>
      </c>
      <c r="K19" s="119"/>
    </row>
    <row r="20" spans="1:11" ht="12.75" x14ac:dyDescent="0.2">
      <c r="A20" s="134" t="s">
        <v>1781</v>
      </c>
      <c r="B20" s="135" t="s">
        <v>1866</v>
      </c>
      <c r="C20" s="135" t="s">
        <v>1523</v>
      </c>
      <c r="D20" s="142" t="s">
        <v>1782</v>
      </c>
      <c r="E20" s="121" t="s">
        <v>827</v>
      </c>
      <c r="F20" s="111" t="s">
        <v>784</v>
      </c>
      <c r="G20" s="111" t="s">
        <v>785</v>
      </c>
      <c r="H20" s="111" t="s">
        <v>779</v>
      </c>
      <c r="I20" s="111" t="s">
        <v>1526</v>
      </c>
      <c r="J20" s="111" t="s">
        <v>1403</v>
      </c>
      <c r="K20" s="119"/>
    </row>
    <row r="21" spans="1:11" ht="12.75" x14ac:dyDescent="0.2">
      <c r="A21" s="134" t="s">
        <v>831</v>
      </c>
      <c r="B21" s="135" t="s">
        <v>1866</v>
      </c>
      <c r="C21" s="135" t="s">
        <v>832</v>
      </c>
      <c r="D21" s="142" t="s">
        <v>832</v>
      </c>
      <c r="E21" s="121" t="s">
        <v>827</v>
      </c>
      <c r="F21" s="111" t="s">
        <v>784</v>
      </c>
      <c r="G21" s="111" t="s">
        <v>785</v>
      </c>
      <c r="H21" s="111" t="s">
        <v>779</v>
      </c>
      <c r="I21" s="111" t="s">
        <v>1526</v>
      </c>
      <c r="J21" s="111" t="s">
        <v>1404</v>
      </c>
      <c r="K21" s="119"/>
    </row>
    <row r="22" spans="1:11" ht="12.75" x14ac:dyDescent="0.2">
      <c r="A22" s="134" t="s">
        <v>835</v>
      </c>
      <c r="B22" s="135" t="s">
        <v>1866</v>
      </c>
      <c r="C22" s="135" t="s">
        <v>836</v>
      </c>
      <c r="D22" s="142" t="s">
        <v>836</v>
      </c>
      <c r="E22" s="121" t="s">
        <v>833</v>
      </c>
      <c r="F22" s="111" t="s">
        <v>784</v>
      </c>
      <c r="G22" s="111" t="s">
        <v>785</v>
      </c>
      <c r="H22" s="111" t="s">
        <v>779</v>
      </c>
      <c r="I22" s="111" t="s">
        <v>1527</v>
      </c>
      <c r="J22" s="111" t="s">
        <v>1403</v>
      </c>
      <c r="K22" s="119"/>
    </row>
    <row r="23" spans="1:11" ht="12.75" x14ac:dyDescent="0.2">
      <c r="A23" s="134" t="s">
        <v>1756</v>
      </c>
      <c r="B23" s="135" t="s">
        <v>1866</v>
      </c>
      <c r="C23" s="135" t="s">
        <v>836</v>
      </c>
      <c r="D23" s="142" t="s">
        <v>1757</v>
      </c>
      <c r="E23" s="121"/>
      <c r="F23" s="111"/>
      <c r="G23" s="111"/>
      <c r="H23" s="111"/>
      <c r="I23" s="111"/>
      <c r="J23" s="111"/>
      <c r="K23" s="119"/>
    </row>
    <row r="24" spans="1:11" ht="12.75" x14ac:dyDescent="0.2">
      <c r="A24" s="134" t="s">
        <v>837</v>
      </c>
      <c r="B24" s="135" t="s">
        <v>1866</v>
      </c>
      <c r="C24" s="135" t="s">
        <v>2049</v>
      </c>
      <c r="D24" s="142" t="s">
        <v>2050</v>
      </c>
      <c r="E24" s="121"/>
      <c r="F24" s="111"/>
      <c r="G24" s="111"/>
      <c r="H24" s="111"/>
      <c r="I24" s="111"/>
      <c r="J24" s="111"/>
      <c r="K24" s="119"/>
    </row>
    <row r="25" spans="1:11" ht="12.75" x14ac:dyDescent="0.2">
      <c r="A25" s="134" t="s">
        <v>838</v>
      </c>
      <c r="B25" s="135" t="s">
        <v>1866</v>
      </c>
      <c r="C25" s="135" t="s">
        <v>839</v>
      </c>
      <c r="D25" s="142" t="s">
        <v>839</v>
      </c>
      <c r="E25" s="121"/>
      <c r="F25" s="111"/>
      <c r="G25" s="111"/>
      <c r="H25" s="111"/>
      <c r="I25" s="111"/>
      <c r="J25" s="111"/>
      <c r="K25" s="119"/>
    </row>
    <row r="26" spans="1:11" ht="12.75" x14ac:dyDescent="0.2">
      <c r="A26" s="134" t="s">
        <v>1511</v>
      </c>
      <c r="B26" s="135" t="s">
        <v>1866</v>
      </c>
      <c r="C26" s="135" t="s">
        <v>839</v>
      </c>
      <c r="D26" s="142" t="s">
        <v>817</v>
      </c>
      <c r="E26" s="121"/>
      <c r="F26" s="111"/>
      <c r="G26" s="111"/>
      <c r="H26" s="111"/>
      <c r="I26" s="111"/>
      <c r="J26" s="111"/>
      <c r="K26" s="119"/>
    </row>
    <row r="27" spans="1:11" ht="12.75" x14ac:dyDescent="0.2">
      <c r="A27" s="134" t="s">
        <v>1512</v>
      </c>
      <c r="B27" s="135" t="s">
        <v>1866</v>
      </c>
      <c r="C27" s="135" t="s">
        <v>839</v>
      </c>
      <c r="D27" s="142" t="s">
        <v>818</v>
      </c>
      <c r="E27" s="121"/>
      <c r="F27" s="111"/>
      <c r="G27" s="111"/>
      <c r="H27" s="111"/>
      <c r="I27" s="111"/>
      <c r="J27" s="111"/>
      <c r="K27" s="119"/>
    </row>
    <row r="28" spans="1:11" ht="12.75" x14ac:dyDescent="0.2">
      <c r="A28" s="134" t="s">
        <v>1758</v>
      </c>
      <c r="B28" s="135" t="s">
        <v>1866</v>
      </c>
      <c r="C28" s="135" t="s">
        <v>839</v>
      </c>
      <c r="D28" s="142" t="s">
        <v>1759</v>
      </c>
      <c r="E28" s="121"/>
      <c r="F28" s="111"/>
      <c r="G28" s="111"/>
      <c r="H28" s="111"/>
      <c r="I28" s="111"/>
      <c r="J28" s="111"/>
      <c r="K28" s="119"/>
    </row>
    <row r="29" spans="1:11" ht="12.75" x14ac:dyDescent="0.2">
      <c r="A29" s="134" t="s">
        <v>1486</v>
      </c>
      <c r="B29" s="135" t="s">
        <v>1866</v>
      </c>
      <c r="C29" s="135" t="s">
        <v>997</v>
      </c>
      <c r="D29" s="142" t="s">
        <v>997</v>
      </c>
      <c r="E29" s="121" t="s">
        <v>1330</v>
      </c>
      <c r="F29" s="111" t="s">
        <v>784</v>
      </c>
      <c r="G29" s="111" t="s">
        <v>785</v>
      </c>
      <c r="H29" s="111" t="s">
        <v>779</v>
      </c>
      <c r="I29" s="111" t="s">
        <v>1528</v>
      </c>
      <c r="J29" s="111" t="s">
        <v>1403</v>
      </c>
      <c r="K29" s="119"/>
    </row>
    <row r="30" spans="1:11" ht="12.75" x14ac:dyDescent="0.2">
      <c r="A30" s="134" t="s">
        <v>2051</v>
      </c>
      <c r="B30" s="135" t="s">
        <v>1866</v>
      </c>
      <c r="C30" s="135" t="s">
        <v>997</v>
      </c>
      <c r="D30" s="142" t="s">
        <v>1974</v>
      </c>
      <c r="E30" s="121" t="s">
        <v>1330</v>
      </c>
      <c r="F30" s="111" t="s">
        <v>784</v>
      </c>
      <c r="G30" s="111" t="s">
        <v>785</v>
      </c>
      <c r="H30" s="111" t="s">
        <v>779</v>
      </c>
      <c r="I30" s="111" t="s">
        <v>1528</v>
      </c>
      <c r="J30" s="111" t="s">
        <v>1404</v>
      </c>
      <c r="K30" s="119"/>
    </row>
    <row r="31" spans="1:11" ht="12.75" x14ac:dyDescent="0.2">
      <c r="A31" s="134" t="s">
        <v>1488</v>
      </c>
      <c r="B31" s="135" t="s">
        <v>1866</v>
      </c>
      <c r="C31" s="135" t="s">
        <v>998</v>
      </c>
      <c r="D31" s="142" t="s">
        <v>998</v>
      </c>
      <c r="E31" s="121" t="s">
        <v>1331</v>
      </c>
      <c r="F31" s="111" t="s">
        <v>784</v>
      </c>
      <c r="G31" s="111" t="s">
        <v>785</v>
      </c>
      <c r="H31" s="111" t="s">
        <v>779</v>
      </c>
      <c r="I31" s="111" t="s">
        <v>1528</v>
      </c>
      <c r="J31" s="111" t="s">
        <v>1404</v>
      </c>
      <c r="K31" s="119"/>
    </row>
    <row r="32" spans="1:11" ht="12.75" x14ac:dyDescent="0.2">
      <c r="A32" s="134" t="s">
        <v>1490</v>
      </c>
      <c r="B32" s="135" t="s">
        <v>1866</v>
      </c>
      <c r="C32" s="135" t="s">
        <v>1491</v>
      </c>
      <c r="D32" s="142" t="s">
        <v>1491</v>
      </c>
      <c r="E32" s="121" t="s">
        <v>1332</v>
      </c>
      <c r="F32" s="111" t="s">
        <v>784</v>
      </c>
      <c r="G32" s="111" t="s">
        <v>785</v>
      </c>
      <c r="H32" s="111" t="s">
        <v>779</v>
      </c>
      <c r="I32" s="111" t="s">
        <v>1528</v>
      </c>
      <c r="J32" s="111" t="s">
        <v>1403</v>
      </c>
      <c r="K32" s="119"/>
    </row>
    <row r="33" spans="1:11" ht="12.75" x14ac:dyDescent="0.2">
      <c r="A33" s="134" t="s">
        <v>1975</v>
      </c>
      <c r="B33" s="135" t="s">
        <v>1866</v>
      </c>
      <c r="C33" s="135" t="s">
        <v>1976</v>
      </c>
      <c r="D33" s="142" t="s">
        <v>1976</v>
      </c>
      <c r="E33" s="121" t="s">
        <v>816</v>
      </c>
      <c r="F33" s="111" t="s">
        <v>784</v>
      </c>
      <c r="G33" s="111" t="s">
        <v>785</v>
      </c>
      <c r="H33" s="111" t="s">
        <v>779</v>
      </c>
      <c r="I33" s="111" t="s">
        <v>1529</v>
      </c>
      <c r="J33" s="111" t="s">
        <v>1404</v>
      </c>
      <c r="K33" s="119"/>
    </row>
    <row r="34" spans="1:11" ht="12.75" x14ac:dyDescent="0.2">
      <c r="A34" s="134" t="s">
        <v>2261</v>
      </c>
      <c r="B34" s="135" t="s">
        <v>1866</v>
      </c>
      <c r="C34" s="135" t="s">
        <v>2262</v>
      </c>
      <c r="D34" s="142" t="s">
        <v>2262</v>
      </c>
      <c r="E34" s="121" t="s">
        <v>816</v>
      </c>
      <c r="F34" s="111" t="s">
        <v>784</v>
      </c>
      <c r="G34" s="111" t="s">
        <v>785</v>
      </c>
      <c r="H34" s="111" t="s">
        <v>779</v>
      </c>
      <c r="I34" s="111" t="s">
        <v>1529</v>
      </c>
      <c r="J34" s="111" t="s">
        <v>1404</v>
      </c>
      <c r="K34" s="119"/>
    </row>
    <row r="35" spans="1:11" ht="12.75" x14ac:dyDescent="0.2">
      <c r="A35" s="134" t="s">
        <v>842</v>
      </c>
      <c r="B35" s="135" t="s">
        <v>843</v>
      </c>
      <c r="C35" s="135" t="s">
        <v>844</v>
      </c>
      <c r="D35" s="142" t="s">
        <v>844</v>
      </c>
      <c r="E35" s="121" t="s">
        <v>816</v>
      </c>
      <c r="F35" s="111" t="s">
        <v>784</v>
      </c>
      <c r="G35" s="111" t="s">
        <v>785</v>
      </c>
      <c r="H35" s="111" t="s">
        <v>779</v>
      </c>
      <c r="I35" s="111" t="s">
        <v>1529</v>
      </c>
      <c r="J35" s="111" t="s">
        <v>1404</v>
      </c>
      <c r="K35" s="119"/>
    </row>
    <row r="36" spans="1:11" ht="12.75" x14ac:dyDescent="0.2">
      <c r="A36" s="134" t="s">
        <v>847</v>
      </c>
      <c r="B36" s="135" t="s">
        <v>843</v>
      </c>
      <c r="C36" s="135" t="s">
        <v>848</v>
      </c>
      <c r="D36" s="142" t="s">
        <v>848</v>
      </c>
      <c r="E36" s="121" t="s">
        <v>1487</v>
      </c>
      <c r="F36" s="111" t="s">
        <v>784</v>
      </c>
      <c r="G36" s="111" t="s">
        <v>785</v>
      </c>
      <c r="H36" s="111" t="s">
        <v>779</v>
      </c>
      <c r="I36" s="111" t="s">
        <v>1530</v>
      </c>
      <c r="J36" s="111" t="s">
        <v>1403</v>
      </c>
      <c r="K36" s="119"/>
    </row>
    <row r="37" spans="1:11" ht="12.75" x14ac:dyDescent="0.2">
      <c r="A37" s="134" t="s">
        <v>850</v>
      </c>
      <c r="B37" s="135" t="s">
        <v>843</v>
      </c>
      <c r="C37" s="135" t="s">
        <v>851</v>
      </c>
      <c r="D37" s="142" t="s">
        <v>851</v>
      </c>
      <c r="E37" s="121" t="s">
        <v>1489</v>
      </c>
      <c r="F37" s="111" t="s">
        <v>784</v>
      </c>
      <c r="G37" s="111" t="s">
        <v>785</v>
      </c>
      <c r="H37" s="111" t="s">
        <v>779</v>
      </c>
      <c r="I37" s="111" t="s">
        <v>1530</v>
      </c>
      <c r="J37" s="111" t="s">
        <v>1404</v>
      </c>
      <c r="K37" s="119"/>
    </row>
    <row r="38" spans="1:11" ht="12.75" x14ac:dyDescent="0.2">
      <c r="A38" s="134" t="s">
        <v>853</v>
      </c>
      <c r="B38" s="135" t="s">
        <v>843</v>
      </c>
      <c r="C38" s="135" t="s">
        <v>2052</v>
      </c>
      <c r="D38" s="142" t="s">
        <v>2052</v>
      </c>
      <c r="E38" s="121" t="s">
        <v>1489</v>
      </c>
      <c r="F38" s="111" t="s">
        <v>784</v>
      </c>
      <c r="G38" s="111" t="s">
        <v>785</v>
      </c>
      <c r="H38" s="111" t="s">
        <v>779</v>
      </c>
      <c r="I38" s="111" t="s">
        <v>1531</v>
      </c>
      <c r="J38" s="111" t="s">
        <v>1403</v>
      </c>
      <c r="K38" s="119"/>
    </row>
    <row r="39" spans="1:11" ht="12.75" x14ac:dyDescent="0.2">
      <c r="A39" s="134" t="s">
        <v>1881</v>
      </c>
      <c r="B39" s="135" t="s">
        <v>843</v>
      </c>
      <c r="C39" s="135" t="s">
        <v>2053</v>
      </c>
      <c r="D39" s="142" t="s">
        <v>2053</v>
      </c>
      <c r="E39" s="121" t="s">
        <v>840</v>
      </c>
      <c r="F39" s="111" t="s">
        <v>784</v>
      </c>
      <c r="G39" s="111" t="s">
        <v>785</v>
      </c>
      <c r="H39" s="111" t="s">
        <v>779</v>
      </c>
      <c r="I39" s="111" t="s">
        <v>1531</v>
      </c>
      <c r="J39" s="111" t="s">
        <v>1404</v>
      </c>
      <c r="K39" s="119"/>
    </row>
    <row r="40" spans="1:11" ht="12.75" x14ac:dyDescent="0.2">
      <c r="A40" s="134" t="s">
        <v>1882</v>
      </c>
      <c r="B40" s="135" t="s">
        <v>843</v>
      </c>
      <c r="C40" s="135" t="s">
        <v>2054</v>
      </c>
      <c r="D40" s="142" t="s">
        <v>2054</v>
      </c>
      <c r="E40" s="121" t="s">
        <v>840</v>
      </c>
      <c r="F40" s="111" t="s">
        <v>784</v>
      </c>
      <c r="G40" s="111" t="s">
        <v>785</v>
      </c>
      <c r="H40" s="111" t="s">
        <v>779</v>
      </c>
      <c r="I40" s="111" t="s">
        <v>1532</v>
      </c>
      <c r="J40" s="111" t="s">
        <v>1403</v>
      </c>
      <c r="K40" s="119"/>
    </row>
    <row r="41" spans="1:11" ht="12.75" x14ac:dyDescent="0.2">
      <c r="A41" s="134" t="s">
        <v>855</v>
      </c>
      <c r="B41" s="135" t="s">
        <v>856</v>
      </c>
      <c r="C41" s="135" t="s">
        <v>857</v>
      </c>
      <c r="D41" s="142" t="s">
        <v>857</v>
      </c>
      <c r="E41" s="121" t="s">
        <v>840</v>
      </c>
      <c r="F41" s="111" t="s">
        <v>784</v>
      </c>
      <c r="G41" s="111" t="s">
        <v>785</v>
      </c>
      <c r="H41" s="111" t="s">
        <v>779</v>
      </c>
      <c r="I41" s="111" t="s">
        <v>1532</v>
      </c>
      <c r="J41" s="111" t="s">
        <v>1404</v>
      </c>
      <c r="K41" s="119"/>
    </row>
    <row r="42" spans="1:11" ht="12.75" x14ac:dyDescent="0.2">
      <c r="A42" s="134" t="s">
        <v>859</v>
      </c>
      <c r="B42" s="135" t="s">
        <v>856</v>
      </c>
      <c r="C42" s="135" t="s">
        <v>857</v>
      </c>
      <c r="D42" s="142" t="s">
        <v>2055</v>
      </c>
      <c r="E42" s="121" t="s">
        <v>840</v>
      </c>
      <c r="F42" s="111" t="s">
        <v>784</v>
      </c>
      <c r="G42" s="111" t="s">
        <v>785</v>
      </c>
      <c r="H42" s="111" t="s">
        <v>779</v>
      </c>
      <c r="I42" s="111" t="s">
        <v>1533</v>
      </c>
      <c r="J42" s="111" t="s">
        <v>1403</v>
      </c>
      <c r="K42" s="119"/>
    </row>
    <row r="43" spans="1:11" ht="12.75" x14ac:dyDescent="0.2">
      <c r="A43" s="134" t="s">
        <v>2056</v>
      </c>
      <c r="B43" s="135" t="s">
        <v>856</v>
      </c>
      <c r="C43" s="135" t="s">
        <v>857</v>
      </c>
      <c r="D43" s="142" t="s">
        <v>2042</v>
      </c>
      <c r="E43" s="121" t="s">
        <v>840</v>
      </c>
      <c r="F43" s="111" t="s">
        <v>784</v>
      </c>
      <c r="G43" s="111" t="s">
        <v>785</v>
      </c>
      <c r="H43" s="111" t="s">
        <v>779</v>
      </c>
      <c r="I43" s="111" t="s">
        <v>1533</v>
      </c>
      <c r="J43" s="111" t="s">
        <v>1404</v>
      </c>
      <c r="K43" s="119"/>
    </row>
    <row r="44" spans="1:11" ht="12.75" x14ac:dyDescent="0.2">
      <c r="A44" s="134" t="s">
        <v>860</v>
      </c>
      <c r="B44" s="135" t="s">
        <v>856</v>
      </c>
      <c r="C44" s="135" t="s">
        <v>861</v>
      </c>
      <c r="D44" s="142" t="s">
        <v>861</v>
      </c>
      <c r="E44" s="121" t="s">
        <v>840</v>
      </c>
      <c r="F44" s="111" t="s">
        <v>784</v>
      </c>
      <c r="G44" s="111" t="s">
        <v>785</v>
      </c>
      <c r="H44" s="111" t="s">
        <v>779</v>
      </c>
      <c r="I44" s="111" t="s">
        <v>1534</v>
      </c>
      <c r="J44" s="111" t="s">
        <v>1403</v>
      </c>
      <c r="K44" s="119"/>
    </row>
    <row r="45" spans="1:11" ht="12.75" x14ac:dyDescent="0.2">
      <c r="A45" s="134" t="s">
        <v>863</v>
      </c>
      <c r="B45" s="135" t="s">
        <v>856</v>
      </c>
      <c r="C45" s="135" t="s">
        <v>1760</v>
      </c>
      <c r="D45" s="142" t="s">
        <v>1760</v>
      </c>
      <c r="E45" s="121" t="s">
        <v>840</v>
      </c>
      <c r="F45" s="111" t="s">
        <v>784</v>
      </c>
      <c r="G45" s="111" t="s">
        <v>785</v>
      </c>
      <c r="H45" s="111" t="s">
        <v>779</v>
      </c>
      <c r="I45" s="111" t="s">
        <v>1534</v>
      </c>
      <c r="J45" s="111" t="s">
        <v>1404</v>
      </c>
      <c r="K45" s="119"/>
    </row>
    <row r="46" spans="1:11" ht="12.75" x14ac:dyDescent="0.2">
      <c r="A46" s="134" t="s">
        <v>865</v>
      </c>
      <c r="B46" s="135" t="s">
        <v>856</v>
      </c>
      <c r="C46" s="135" t="s">
        <v>1761</v>
      </c>
      <c r="D46" s="142" t="s">
        <v>1761</v>
      </c>
      <c r="E46" s="121" t="s">
        <v>840</v>
      </c>
      <c r="F46" s="111" t="s">
        <v>784</v>
      </c>
      <c r="G46" s="111" t="s">
        <v>785</v>
      </c>
      <c r="H46" s="111" t="s">
        <v>779</v>
      </c>
      <c r="I46" s="111" t="s">
        <v>1535</v>
      </c>
      <c r="J46" s="111" t="s">
        <v>1403</v>
      </c>
      <c r="K46" s="119"/>
    </row>
    <row r="47" spans="1:11" ht="12.75" x14ac:dyDescent="0.2">
      <c r="A47" s="134" t="s">
        <v>867</v>
      </c>
      <c r="B47" s="135" t="s">
        <v>856</v>
      </c>
      <c r="C47" s="135" t="s">
        <v>868</v>
      </c>
      <c r="D47" s="142" t="s">
        <v>868</v>
      </c>
      <c r="E47" s="121" t="s">
        <v>840</v>
      </c>
      <c r="F47" s="111" t="s">
        <v>784</v>
      </c>
      <c r="G47" s="111" t="s">
        <v>785</v>
      </c>
      <c r="H47" s="111" t="s">
        <v>779</v>
      </c>
      <c r="I47" s="111" t="s">
        <v>1535</v>
      </c>
      <c r="J47" s="111" t="s">
        <v>1404</v>
      </c>
      <c r="K47" s="119"/>
    </row>
    <row r="48" spans="1:11" ht="12.75" x14ac:dyDescent="0.2">
      <c r="A48" s="134" t="s">
        <v>1811</v>
      </c>
      <c r="B48" s="135" t="s">
        <v>856</v>
      </c>
      <c r="C48" s="135" t="s">
        <v>868</v>
      </c>
      <c r="D48" s="142" t="s">
        <v>1883</v>
      </c>
      <c r="E48" s="121" t="s">
        <v>840</v>
      </c>
      <c r="F48" s="111" t="s">
        <v>784</v>
      </c>
      <c r="G48" s="111" t="s">
        <v>785</v>
      </c>
      <c r="H48" s="111" t="s">
        <v>779</v>
      </c>
      <c r="I48" s="111" t="s">
        <v>1536</v>
      </c>
      <c r="J48" s="111" t="s">
        <v>1403</v>
      </c>
      <c r="K48" s="119"/>
    </row>
    <row r="49" spans="1:11" ht="12.75" x14ac:dyDescent="0.2">
      <c r="A49" s="134" t="s">
        <v>1812</v>
      </c>
      <c r="B49" s="135" t="s">
        <v>856</v>
      </c>
      <c r="C49" s="135" t="s">
        <v>868</v>
      </c>
      <c r="D49" s="142" t="s">
        <v>1884</v>
      </c>
      <c r="E49" s="121"/>
      <c r="F49" s="111"/>
      <c r="G49" s="111"/>
      <c r="H49" s="111"/>
      <c r="I49" s="111"/>
      <c r="J49" s="111"/>
      <c r="K49" s="119"/>
    </row>
    <row r="50" spans="1:11" ht="12.75" x14ac:dyDescent="0.2">
      <c r="A50" s="134" t="s">
        <v>1813</v>
      </c>
      <c r="B50" s="135" t="s">
        <v>856</v>
      </c>
      <c r="C50" s="135" t="s">
        <v>868</v>
      </c>
      <c r="D50" s="142" t="s">
        <v>1885</v>
      </c>
      <c r="E50" s="121"/>
      <c r="F50" s="111"/>
      <c r="G50" s="111"/>
      <c r="H50" s="111"/>
      <c r="I50" s="111"/>
      <c r="J50" s="111"/>
      <c r="K50" s="119"/>
    </row>
    <row r="51" spans="1:11" ht="12.75" x14ac:dyDescent="0.2">
      <c r="A51" s="134" t="s">
        <v>2057</v>
      </c>
      <c r="B51" s="135" t="s">
        <v>856</v>
      </c>
      <c r="C51" s="135" t="s">
        <v>868</v>
      </c>
      <c r="D51" s="142" t="s">
        <v>868</v>
      </c>
      <c r="E51" s="121" t="s">
        <v>840</v>
      </c>
      <c r="F51" s="111" t="s">
        <v>784</v>
      </c>
      <c r="G51" s="111" t="s">
        <v>785</v>
      </c>
      <c r="H51" s="111" t="s">
        <v>779</v>
      </c>
      <c r="I51" s="111" t="s">
        <v>1536</v>
      </c>
      <c r="J51" s="111" t="s">
        <v>1404</v>
      </c>
      <c r="K51" s="119"/>
    </row>
    <row r="52" spans="1:11" ht="12.75" x14ac:dyDescent="0.2">
      <c r="A52" s="134" t="s">
        <v>1814</v>
      </c>
      <c r="B52" s="135" t="s">
        <v>856</v>
      </c>
      <c r="C52" s="135" t="s">
        <v>868</v>
      </c>
      <c r="D52" s="142" t="s">
        <v>1886</v>
      </c>
      <c r="E52" s="121" t="s">
        <v>840</v>
      </c>
      <c r="F52" s="111" t="s">
        <v>784</v>
      </c>
      <c r="G52" s="111" t="s">
        <v>785</v>
      </c>
      <c r="H52" s="111" t="s">
        <v>779</v>
      </c>
      <c r="I52" s="111" t="s">
        <v>1537</v>
      </c>
      <c r="J52" s="111" t="s">
        <v>1403</v>
      </c>
      <c r="K52" s="119"/>
    </row>
    <row r="53" spans="1:11" ht="12.75" x14ac:dyDescent="0.2">
      <c r="A53" s="134" t="s">
        <v>2039</v>
      </c>
      <c r="B53" s="135" t="s">
        <v>856</v>
      </c>
      <c r="C53" s="135" t="s">
        <v>868</v>
      </c>
      <c r="D53" s="142" t="s">
        <v>2041</v>
      </c>
      <c r="E53" s="121" t="s">
        <v>840</v>
      </c>
      <c r="F53" s="111" t="s">
        <v>784</v>
      </c>
      <c r="G53" s="111" t="s">
        <v>785</v>
      </c>
      <c r="H53" s="111" t="s">
        <v>779</v>
      </c>
      <c r="I53" s="111" t="s">
        <v>1537</v>
      </c>
      <c r="J53" s="111" t="s">
        <v>1404</v>
      </c>
      <c r="K53" s="119"/>
    </row>
    <row r="54" spans="1:11" ht="12.75" x14ac:dyDescent="0.2">
      <c r="A54" s="134" t="s">
        <v>2040</v>
      </c>
      <c r="B54" s="135" t="s">
        <v>856</v>
      </c>
      <c r="C54" s="135" t="s">
        <v>868</v>
      </c>
      <c r="D54" s="142" t="s">
        <v>2042</v>
      </c>
      <c r="E54" s="121" t="s">
        <v>840</v>
      </c>
      <c r="F54" s="111" t="s">
        <v>784</v>
      </c>
      <c r="G54" s="111" t="s">
        <v>785</v>
      </c>
      <c r="H54" s="111" t="s">
        <v>779</v>
      </c>
      <c r="I54" s="111" t="s">
        <v>1538</v>
      </c>
      <c r="J54" s="111" t="s">
        <v>1403</v>
      </c>
      <c r="K54" s="119"/>
    </row>
    <row r="55" spans="1:11" ht="12.75" x14ac:dyDescent="0.2">
      <c r="A55" s="134" t="s">
        <v>870</v>
      </c>
      <c r="B55" s="135" t="s">
        <v>856</v>
      </c>
      <c r="C55" s="135" t="s">
        <v>871</v>
      </c>
      <c r="D55" s="142" t="s">
        <v>871</v>
      </c>
      <c r="E55" s="121" t="s">
        <v>840</v>
      </c>
      <c r="F55" s="111" t="s">
        <v>784</v>
      </c>
      <c r="G55" s="111" t="s">
        <v>785</v>
      </c>
      <c r="H55" s="111" t="s">
        <v>779</v>
      </c>
      <c r="I55" s="111" t="s">
        <v>1538</v>
      </c>
      <c r="J55" s="111" t="s">
        <v>1404</v>
      </c>
      <c r="K55" s="119"/>
    </row>
    <row r="56" spans="1:11" ht="12.75" x14ac:dyDescent="0.2">
      <c r="A56" s="134" t="s">
        <v>1823</v>
      </c>
      <c r="B56" s="135" t="s">
        <v>856</v>
      </c>
      <c r="C56" s="135" t="s">
        <v>871</v>
      </c>
      <c r="D56" s="142" t="s">
        <v>1887</v>
      </c>
      <c r="E56" s="121" t="s">
        <v>840</v>
      </c>
      <c r="F56" s="111" t="s">
        <v>784</v>
      </c>
      <c r="G56" s="111" t="s">
        <v>785</v>
      </c>
      <c r="H56" s="111" t="s">
        <v>779</v>
      </c>
      <c r="I56" s="111" t="s">
        <v>1539</v>
      </c>
      <c r="J56" s="111" t="s">
        <v>1403</v>
      </c>
      <c r="K56" s="119"/>
    </row>
    <row r="57" spans="1:11" ht="12.75" x14ac:dyDescent="0.2">
      <c r="A57" s="134" t="s">
        <v>2058</v>
      </c>
      <c r="B57" s="135" t="s">
        <v>856</v>
      </c>
      <c r="C57" s="135" t="s">
        <v>871</v>
      </c>
      <c r="D57" s="142" t="s">
        <v>2059</v>
      </c>
      <c r="E57" s="121" t="s">
        <v>840</v>
      </c>
      <c r="F57" s="111" t="s">
        <v>784</v>
      </c>
      <c r="G57" s="111" t="s">
        <v>785</v>
      </c>
      <c r="H57" s="111" t="s">
        <v>779</v>
      </c>
      <c r="I57" s="111" t="s">
        <v>1539</v>
      </c>
      <c r="J57" s="111" t="s">
        <v>1404</v>
      </c>
      <c r="K57" s="119"/>
    </row>
    <row r="58" spans="1:11" ht="12.75" x14ac:dyDescent="0.2">
      <c r="A58" s="134" t="s">
        <v>873</v>
      </c>
      <c r="B58" s="135" t="s">
        <v>856</v>
      </c>
      <c r="C58" s="135" t="s">
        <v>874</v>
      </c>
      <c r="D58" s="142" t="s">
        <v>874</v>
      </c>
      <c r="E58" s="121" t="s">
        <v>840</v>
      </c>
      <c r="F58" s="111" t="s">
        <v>784</v>
      </c>
      <c r="G58" s="111" t="s">
        <v>785</v>
      </c>
      <c r="H58" s="111" t="s">
        <v>779</v>
      </c>
      <c r="I58" s="111" t="s">
        <v>1540</v>
      </c>
      <c r="J58" s="111" t="s">
        <v>1403</v>
      </c>
      <c r="K58" s="119"/>
    </row>
    <row r="59" spans="1:11" ht="12.75" x14ac:dyDescent="0.2">
      <c r="A59" s="134" t="s">
        <v>876</v>
      </c>
      <c r="B59" s="135" t="s">
        <v>856</v>
      </c>
      <c r="C59" s="135" t="s">
        <v>877</v>
      </c>
      <c r="D59" s="142" t="s">
        <v>877</v>
      </c>
      <c r="E59" s="121" t="s">
        <v>840</v>
      </c>
      <c r="F59" s="111" t="s">
        <v>784</v>
      </c>
      <c r="G59" s="111" t="s">
        <v>785</v>
      </c>
      <c r="H59" s="111" t="s">
        <v>779</v>
      </c>
      <c r="I59" s="111" t="s">
        <v>1540</v>
      </c>
      <c r="J59" s="111" t="s">
        <v>1404</v>
      </c>
      <c r="K59" s="119"/>
    </row>
    <row r="60" spans="1:11" ht="12.75" x14ac:dyDescent="0.2">
      <c r="A60" s="134" t="s">
        <v>1824</v>
      </c>
      <c r="B60" s="135" t="s">
        <v>856</v>
      </c>
      <c r="C60" s="135" t="s">
        <v>877</v>
      </c>
      <c r="D60" s="142" t="s">
        <v>2060</v>
      </c>
      <c r="E60" s="121" t="s">
        <v>840</v>
      </c>
      <c r="F60" s="111" t="s">
        <v>784</v>
      </c>
      <c r="G60" s="111" t="s">
        <v>785</v>
      </c>
      <c r="H60" s="111" t="s">
        <v>779</v>
      </c>
      <c r="I60" s="111" t="s">
        <v>1540</v>
      </c>
      <c r="J60" s="111" t="s">
        <v>1403</v>
      </c>
      <c r="K60" s="119"/>
    </row>
    <row r="61" spans="1:11" ht="12.75" x14ac:dyDescent="0.2">
      <c r="A61" s="134" t="s">
        <v>879</v>
      </c>
      <c r="B61" s="135" t="s">
        <v>856</v>
      </c>
      <c r="C61" s="135" t="s">
        <v>880</v>
      </c>
      <c r="D61" s="142" t="s">
        <v>880</v>
      </c>
      <c r="E61" s="121" t="s">
        <v>840</v>
      </c>
      <c r="F61" s="111" t="s">
        <v>784</v>
      </c>
      <c r="G61" s="111" t="s">
        <v>785</v>
      </c>
      <c r="H61" s="111" t="s">
        <v>779</v>
      </c>
      <c r="I61" s="111" t="s">
        <v>1541</v>
      </c>
      <c r="J61" s="111" t="s">
        <v>1404</v>
      </c>
      <c r="K61" s="119"/>
    </row>
    <row r="62" spans="1:11" ht="12.75" x14ac:dyDescent="0.2">
      <c r="A62" s="134" t="s">
        <v>882</v>
      </c>
      <c r="B62" s="135" t="s">
        <v>856</v>
      </c>
      <c r="C62" s="135" t="s">
        <v>883</v>
      </c>
      <c r="D62" s="142" t="s">
        <v>883</v>
      </c>
      <c r="E62" s="121" t="s">
        <v>840</v>
      </c>
      <c r="F62" s="111" t="s">
        <v>784</v>
      </c>
      <c r="G62" s="111" t="s">
        <v>785</v>
      </c>
      <c r="H62" s="111" t="s">
        <v>779</v>
      </c>
      <c r="I62" s="111" t="s">
        <v>1541</v>
      </c>
      <c r="J62" s="111" t="s">
        <v>1404</v>
      </c>
      <c r="K62" s="119"/>
    </row>
    <row r="63" spans="1:11" ht="12.75" x14ac:dyDescent="0.2">
      <c r="A63" s="134" t="s">
        <v>884</v>
      </c>
      <c r="B63" s="135" t="s">
        <v>856</v>
      </c>
      <c r="C63" s="135" t="s">
        <v>1825</v>
      </c>
      <c r="D63" s="142" t="s">
        <v>1825</v>
      </c>
      <c r="E63" s="121" t="s">
        <v>840</v>
      </c>
      <c r="F63" s="111" t="s">
        <v>784</v>
      </c>
      <c r="G63" s="111" t="s">
        <v>785</v>
      </c>
      <c r="H63" s="111" t="s">
        <v>779</v>
      </c>
      <c r="I63" s="111" t="s">
        <v>1542</v>
      </c>
      <c r="J63" s="111" t="s">
        <v>1403</v>
      </c>
      <c r="K63" s="119"/>
    </row>
    <row r="64" spans="1:11" ht="12.75" x14ac:dyDescent="0.2">
      <c r="A64" s="134" t="s">
        <v>886</v>
      </c>
      <c r="B64" s="135" t="s">
        <v>856</v>
      </c>
      <c r="C64" s="135" t="s">
        <v>1560</v>
      </c>
      <c r="D64" s="142" t="s">
        <v>1560</v>
      </c>
      <c r="E64" s="121" t="s">
        <v>840</v>
      </c>
      <c r="F64" s="111" t="s">
        <v>784</v>
      </c>
      <c r="G64" s="111" t="s">
        <v>785</v>
      </c>
      <c r="H64" s="111" t="s">
        <v>779</v>
      </c>
      <c r="I64" s="111" t="s">
        <v>1542</v>
      </c>
      <c r="J64" s="111" t="s">
        <v>1404</v>
      </c>
      <c r="K64" s="119"/>
    </row>
    <row r="65" spans="1:11" ht="12.75" x14ac:dyDescent="0.2">
      <c r="A65" s="134" t="s">
        <v>888</v>
      </c>
      <c r="B65" s="135" t="s">
        <v>856</v>
      </c>
      <c r="C65" s="135" t="s">
        <v>889</v>
      </c>
      <c r="D65" s="142" t="s">
        <v>889</v>
      </c>
      <c r="E65" s="121" t="s">
        <v>840</v>
      </c>
      <c r="F65" s="111" t="s">
        <v>784</v>
      </c>
      <c r="G65" s="111" t="s">
        <v>785</v>
      </c>
      <c r="H65" s="111" t="s">
        <v>779</v>
      </c>
      <c r="I65" s="111" t="s">
        <v>1543</v>
      </c>
      <c r="J65" s="111" t="s">
        <v>1403</v>
      </c>
      <c r="K65" s="119"/>
    </row>
    <row r="66" spans="1:11" ht="12.75" x14ac:dyDescent="0.2">
      <c r="A66" s="134" t="s">
        <v>1783</v>
      </c>
      <c r="B66" s="135" t="s">
        <v>856</v>
      </c>
      <c r="C66" s="135" t="s">
        <v>1784</v>
      </c>
      <c r="D66" s="142" t="s">
        <v>1784</v>
      </c>
      <c r="E66" s="121" t="s">
        <v>840</v>
      </c>
      <c r="F66" s="111" t="s">
        <v>784</v>
      </c>
      <c r="G66" s="111" t="s">
        <v>785</v>
      </c>
      <c r="H66" s="111" t="s">
        <v>779</v>
      </c>
      <c r="I66" s="111" t="s">
        <v>1543</v>
      </c>
      <c r="J66" s="111" t="s">
        <v>1404</v>
      </c>
      <c r="K66" s="119"/>
    </row>
    <row r="67" spans="1:11" ht="12.75" x14ac:dyDescent="0.2">
      <c r="A67" s="134" t="s">
        <v>1888</v>
      </c>
      <c r="B67" s="135" t="s">
        <v>856</v>
      </c>
      <c r="C67" s="135" t="s">
        <v>2061</v>
      </c>
      <c r="D67" s="142" t="s">
        <v>2061</v>
      </c>
      <c r="E67" s="121" t="s">
        <v>840</v>
      </c>
      <c r="F67" s="111" t="s">
        <v>784</v>
      </c>
      <c r="G67" s="111" t="s">
        <v>785</v>
      </c>
      <c r="H67" s="111" t="s">
        <v>779</v>
      </c>
      <c r="I67" s="111" t="s">
        <v>1544</v>
      </c>
      <c r="J67" s="111" t="s">
        <v>1403</v>
      </c>
      <c r="K67" s="119"/>
    </row>
    <row r="68" spans="1:11" ht="12.75" x14ac:dyDescent="0.2">
      <c r="A68" s="134" t="s">
        <v>891</v>
      </c>
      <c r="B68" s="135" t="s">
        <v>892</v>
      </c>
      <c r="C68" s="135" t="s">
        <v>2062</v>
      </c>
      <c r="D68" s="142" t="s">
        <v>2062</v>
      </c>
      <c r="E68" s="121" t="s">
        <v>840</v>
      </c>
      <c r="F68" s="111" t="s">
        <v>784</v>
      </c>
      <c r="G68" s="111" t="s">
        <v>785</v>
      </c>
      <c r="H68" s="111" t="s">
        <v>779</v>
      </c>
      <c r="I68" s="111" t="s">
        <v>1544</v>
      </c>
      <c r="J68" s="111" t="s">
        <v>1404</v>
      </c>
      <c r="K68" s="119"/>
    </row>
    <row r="69" spans="1:11" ht="12.75" x14ac:dyDescent="0.2">
      <c r="A69" s="134" t="s">
        <v>895</v>
      </c>
      <c r="B69" s="135" t="s">
        <v>892</v>
      </c>
      <c r="C69" s="135" t="s">
        <v>2062</v>
      </c>
      <c r="D69" s="142" t="s">
        <v>1889</v>
      </c>
      <c r="E69" s="121" t="s">
        <v>840</v>
      </c>
      <c r="F69" s="111" t="s">
        <v>784</v>
      </c>
      <c r="G69" s="111" t="s">
        <v>785</v>
      </c>
      <c r="H69" s="111" t="s">
        <v>779</v>
      </c>
      <c r="I69" s="111" t="s">
        <v>1545</v>
      </c>
      <c r="J69" s="111" t="s">
        <v>1403</v>
      </c>
      <c r="K69" s="119"/>
    </row>
    <row r="70" spans="1:11" ht="12.75" x14ac:dyDescent="0.2">
      <c r="A70" s="134" t="s">
        <v>1492</v>
      </c>
      <c r="B70" s="135" t="s">
        <v>892</v>
      </c>
      <c r="C70" s="135" t="s">
        <v>2062</v>
      </c>
      <c r="D70" s="142" t="s">
        <v>2063</v>
      </c>
      <c r="E70" s="121" t="s">
        <v>840</v>
      </c>
      <c r="F70" s="111" t="s">
        <v>784</v>
      </c>
      <c r="G70" s="111" t="s">
        <v>785</v>
      </c>
      <c r="H70" s="111" t="s">
        <v>779</v>
      </c>
      <c r="I70" s="111" t="s">
        <v>1545</v>
      </c>
      <c r="J70" s="111" t="s">
        <v>1403</v>
      </c>
      <c r="K70" s="119"/>
    </row>
    <row r="71" spans="1:11" ht="12.75" x14ac:dyDescent="0.2">
      <c r="A71" s="134" t="s">
        <v>1826</v>
      </c>
      <c r="B71" s="135" t="s">
        <v>892</v>
      </c>
      <c r="C71" s="135" t="s">
        <v>2062</v>
      </c>
      <c r="D71" s="142" t="s">
        <v>2064</v>
      </c>
      <c r="E71" s="121" t="s">
        <v>840</v>
      </c>
      <c r="F71" s="111" t="s">
        <v>784</v>
      </c>
      <c r="G71" s="111" t="s">
        <v>785</v>
      </c>
      <c r="H71" s="111" t="s">
        <v>779</v>
      </c>
      <c r="I71" s="111" t="s">
        <v>1545</v>
      </c>
      <c r="J71" s="111" t="s">
        <v>1403</v>
      </c>
      <c r="K71" s="119"/>
    </row>
    <row r="72" spans="1:11" ht="12.75" x14ac:dyDescent="0.2">
      <c r="A72" s="134" t="s">
        <v>1827</v>
      </c>
      <c r="B72" s="135" t="s">
        <v>892</v>
      </c>
      <c r="C72" s="135" t="s">
        <v>2062</v>
      </c>
      <c r="D72" s="142" t="s">
        <v>1828</v>
      </c>
      <c r="E72" s="121" t="s">
        <v>845</v>
      </c>
      <c r="F72" s="111" t="s">
        <v>784</v>
      </c>
      <c r="G72" s="111" t="s">
        <v>785</v>
      </c>
      <c r="H72" s="111" t="s">
        <v>779</v>
      </c>
      <c r="I72" s="111" t="s">
        <v>1546</v>
      </c>
      <c r="J72" s="111" t="s">
        <v>1403</v>
      </c>
      <c r="K72" s="119"/>
    </row>
    <row r="73" spans="1:11" ht="12.75" x14ac:dyDescent="0.2">
      <c r="A73" s="134" t="s">
        <v>1978</v>
      </c>
      <c r="B73" s="135" t="s">
        <v>892</v>
      </c>
      <c r="C73" s="135" t="s">
        <v>2062</v>
      </c>
      <c r="D73" s="142" t="s">
        <v>1969</v>
      </c>
      <c r="E73" s="121" t="s">
        <v>846</v>
      </c>
      <c r="F73" s="111" t="s">
        <v>784</v>
      </c>
      <c r="G73" s="111" t="s">
        <v>785</v>
      </c>
      <c r="H73" s="111" t="s">
        <v>779</v>
      </c>
      <c r="I73" s="111" t="s">
        <v>1547</v>
      </c>
      <c r="J73" s="111" t="s">
        <v>1403</v>
      </c>
      <c r="K73" s="119"/>
    </row>
    <row r="74" spans="1:11" ht="12.75" x14ac:dyDescent="0.2">
      <c r="A74" s="134" t="s">
        <v>896</v>
      </c>
      <c r="B74" s="135" t="s">
        <v>892</v>
      </c>
      <c r="C74" s="135" t="s">
        <v>897</v>
      </c>
      <c r="D74" s="142" t="s">
        <v>897</v>
      </c>
      <c r="E74" s="121" t="s">
        <v>846</v>
      </c>
      <c r="F74" s="111" t="s">
        <v>784</v>
      </c>
      <c r="G74" s="111" t="s">
        <v>785</v>
      </c>
      <c r="H74" s="111" t="s">
        <v>779</v>
      </c>
      <c r="I74" s="111" t="s">
        <v>1548</v>
      </c>
      <c r="J74" s="111" t="s">
        <v>1403</v>
      </c>
      <c r="K74" s="119"/>
    </row>
    <row r="75" spans="1:11" ht="12.75" x14ac:dyDescent="0.2">
      <c r="A75" s="134" t="s">
        <v>1890</v>
      </c>
      <c r="B75" s="135" t="s">
        <v>892</v>
      </c>
      <c r="C75" s="135" t="s">
        <v>897</v>
      </c>
      <c r="D75" s="142" t="s">
        <v>1891</v>
      </c>
      <c r="E75" s="121" t="s">
        <v>849</v>
      </c>
      <c r="F75" s="111" t="s">
        <v>784</v>
      </c>
      <c r="G75" s="111" t="s">
        <v>785</v>
      </c>
      <c r="H75" s="111" t="s">
        <v>779</v>
      </c>
      <c r="I75" s="111" t="s">
        <v>1549</v>
      </c>
      <c r="J75" s="111" t="s">
        <v>1403</v>
      </c>
      <c r="K75" s="119"/>
    </row>
    <row r="76" spans="1:11" ht="12.75" x14ac:dyDescent="0.2">
      <c r="A76" s="134" t="s">
        <v>899</v>
      </c>
      <c r="B76" s="135" t="s">
        <v>892</v>
      </c>
      <c r="C76" s="135" t="s">
        <v>900</v>
      </c>
      <c r="D76" s="142" t="s">
        <v>900</v>
      </c>
      <c r="E76" s="121" t="s">
        <v>852</v>
      </c>
      <c r="F76" s="111" t="s">
        <v>784</v>
      </c>
      <c r="G76" s="111" t="s">
        <v>785</v>
      </c>
      <c r="H76" s="111" t="s">
        <v>779</v>
      </c>
      <c r="I76" s="111" t="s">
        <v>1549</v>
      </c>
      <c r="J76" s="111" t="s">
        <v>1403</v>
      </c>
      <c r="K76" s="119"/>
    </row>
    <row r="77" spans="1:11" ht="12.75" x14ac:dyDescent="0.2">
      <c r="A77" s="134" t="s">
        <v>902</v>
      </c>
      <c r="B77" s="135" t="s">
        <v>892</v>
      </c>
      <c r="C77" s="135" t="s">
        <v>903</v>
      </c>
      <c r="D77" s="142" t="s">
        <v>903</v>
      </c>
      <c r="E77" s="121" t="s">
        <v>854</v>
      </c>
      <c r="F77" s="111" t="s">
        <v>784</v>
      </c>
      <c r="G77" s="111" t="s">
        <v>785</v>
      </c>
      <c r="H77" s="111" t="s">
        <v>779</v>
      </c>
      <c r="I77" s="111" t="s">
        <v>1549</v>
      </c>
      <c r="J77" s="111" t="s">
        <v>1404</v>
      </c>
      <c r="K77" s="119"/>
    </row>
    <row r="78" spans="1:11" ht="12.75" x14ac:dyDescent="0.2">
      <c r="A78" s="134" t="s">
        <v>905</v>
      </c>
      <c r="B78" s="135" t="s">
        <v>892</v>
      </c>
      <c r="C78" s="135" t="s">
        <v>906</v>
      </c>
      <c r="D78" s="142" t="s">
        <v>906</v>
      </c>
      <c r="E78" s="121" t="s">
        <v>858</v>
      </c>
      <c r="F78" s="111" t="s">
        <v>784</v>
      </c>
      <c r="G78" s="111" t="s">
        <v>785</v>
      </c>
      <c r="H78" s="111" t="s">
        <v>779</v>
      </c>
      <c r="I78" s="111" t="s">
        <v>1549</v>
      </c>
      <c r="J78" s="111" t="s">
        <v>1403</v>
      </c>
      <c r="K78" s="119"/>
    </row>
    <row r="79" spans="1:11" ht="12.75" x14ac:dyDescent="0.2">
      <c r="A79" s="134" t="s">
        <v>908</v>
      </c>
      <c r="B79" s="135" t="s">
        <v>892</v>
      </c>
      <c r="C79" s="135" t="s">
        <v>909</v>
      </c>
      <c r="D79" s="142" t="s">
        <v>909</v>
      </c>
      <c r="E79" s="121" t="s">
        <v>858</v>
      </c>
      <c r="F79" s="111" t="s">
        <v>784</v>
      </c>
      <c r="G79" s="111" t="s">
        <v>785</v>
      </c>
      <c r="H79" s="111" t="s">
        <v>779</v>
      </c>
      <c r="I79" s="111" t="s">
        <v>1550</v>
      </c>
      <c r="J79" s="111" t="s">
        <v>1403</v>
      </c>
      <c r="K79" s="119"/>
    </row>
    <row r="80" spans="1:11" ht="12.75" x14ac:dyDescent="0.2">
      <c r="A80" s="134" t="s">
        <v>913</v>
      </c>
      <c r="B80" s="135" t="s">
        <v>892</v>
      </c>
      <c r="C80" s="135" t="s">
        <v>914</v>
      </c>
      <c r="D80" s="142" t="s">
        <v>914</v>
      </c>
      <c r="E80" s="121" t="s">
        <v>858</v>
      </c>
      <c r="F80" s="111" t="s">
        <v>784</v>
      </c>
      <c r="G80" s="111" t="s">
        <v>785</v>
      </c>
      <c r="H80" s="111" t="s">
        <v>779</v>
      </c>
      <c r="I80" s="111" t="s">
        <v>1551</v>
      </c>
      <c r="J80" s="111" t="s">
        <v>1403</v>
      </c>
      <c r="K80" s="119"/>
    </row>
    <row r="81" spans="1:11" ht="12.75" x14ac:dyDescent="0.2">
      <c r="A81" s="134" t="s">
        <v>916</v>
      </c>
      <c r="B81" s="135" t="s">
        <v>892</v>
      </c>
      <c r="C81" s="135" t="s">
        <v>917</v>
      </c>
      <c r="D81" s="142" t="s">
        <v>917</v>
      </c>
      <c r="E81" s="121" t="s">
        <v>858</v>
      </c>
      <c r="F81" s="111" t="s">
        <v>784</v>
      </c>
      <c r="G81" s="111" t="s">
        <v>785</v>
      </c>
      <c r="H81" s="111" t="s">
        <v>779</v>
      </c>
      <c r="I81" s="111" t="s">
        <v>1551</v>
      </c>
      <c r="J81" s="111" t="s">
        <v>1403</v>
      </c>
      <c r="K81" s="119"/>
    </row>
    <row r="82" spans="1:11" ht="12.75" x14ac:dyDescent="0.2">
      <c r="A82" s="134" t="s">
        <v>919</v>
      </c>
      <c r="B82" s="135" t="s">
        <v>892</v>
      </c>
      <c r="C82" s="135" t="s">
        <v>920</v>
      </c>
      <c r="D82" s="142" t="s">
        <v>920</v>
      </c>
      <c r="E82" s="121" t="s">
        <v>858</v>
      </c>
      <c r="F82" s="111" t="s">
        <v>784</v>
      </c>
      <c r="G82" s="111" t="s">
        <v>785</v>
      </c>
      <c r="H82" s="111" t="s">
        <v>779</v>
      </c>
      <c r="I82" s="111" t="s">
        <v>1552</v>
      </c>
      <c r="J82" s="111" t="s">
        <v>1403</v>
      </c>
      <c r="K82" s="119"/>
    </row>
    <row r="83" spans="1:11" ht="12.75" x14ac:dyDescent="0.2">
      <c r="A83" s="134" t="s">
        <v>922</v>
      </c>
      <c r="B83" s="135" t="s">
        <v>892</v>
      </c>
      <c r="C83" s="135" t="s">
        <v>923</v>
      </c>
      <c r="D83" s="142" t="s">
        <v>923</v>
      </c>
      <c r="E83" s="121" t="s">
        <v>862</v>
      </c>
      <c r="F83" s="111" t="s">
        <v>834</v>
      </c>
      <c r="G83" s="111" t="s">
        <v>785</v>
      </c>
      <c r="H83" s="111" t="s">
        <v>779</v>
      </c>
      <c r="I83" s="111" t="s">
        <v>1553</v>
      </c>
      <c r="J83" s="111" t="s">
        <v>1403</v>
      </c>
      <c r="K83" s="119"/>
    </row>
    <row r="84" spans="1:11" ht="12.75" x14ac:dyDescent="0.2">
      <c r="A84" s="134" t="s">
        <v>1819</v>
      </c>
      <c r="B84" s="135" t="s">
        <v>892</v>
      </c>
      <c r="C84" s="135" t="s">
        <v>1820</v>
      </c>
      <c r="D84" s="142" t="s">
        <v>1820</v>
      </c>
      <c r="E84" s="121" t="s">
        <v>864</v>
      </c>
      <c r="F84" s="111" t="s">
        <v>784</v>
      </c>
      <c r="G84" s="111" t="s">
        <v>785</v>
      </c>
      <c r="H84" s="111" t="s">
        <v>779</v>
      </c>
      <c r="I84" s="111" t="s">
        <v>1554</v>
      </c>
      <c r="J84" s="111" t="s">
        <v>1403</v>
      </c>
      <c r="K84" s="119"/>
    </row>
    <row r="85" spans="1:11" ht="12.75" x14ac:dyDescent="0.2">
      <c r="A85" s="134" t="s">
        <v>2065</v>
      </c>
      <c r="B85" s="135" t="s">
        <v>892</v>
      </c>
      <c r="C85" s="135" t="s">
        <v>1977</v>
      </c>
      <c r="D85" s="142" t="s">
        <v>1977</v>
      </c>
      <c r="E85" s="121" t="s">
        <v>864</v>
      </c>
      <c r="F85" s="111" t="s">
        <v>814</v>
      </c>
      <c r="G85" s="111" t="s">
        <v>785</v>
      </c>
      <c r="H85" s="111" t="s">
        <v>779</v>
      </c>
      <c r="I85" s="111" t="s">
        <v>1555</v>
      </c>
      <c r="J85" s="111" t="s">
        <v>1403</v>
      </c>
      <c r="K85" s="119"/>
    </row>
    <row r="86" spans="1:11" ht="12.75" x14ac:dyDescent="0.2">
      <c r="A86" s="134" t="s">
        <v>925</v>
      </c>
      <c r="B86" s="135" t="s">
        <v>926</v>
      </c>
      <c r="C86" s="135" t="s">
        <v>927</v>
      </c>
      <c r="D86" s="142" t="s">
        <v>927</v>
      </c>
      <c r="E86" s="121" t="s">
        <v>866</v>
      </c>
      <c r="F86" s="111" t="s">
        <v>784</v>
      </c>
      <c r="G86" s="111" t="s">
        <v>785</v>
      </c>
      <c r="H86" s="111" t="s">
        <v>779</v>
      </c>
      <c r="I86" s="111" t="s">
        <v>1556</v>
      </c>
      <c r="J86" s="111" t="s">
        <v>1403</v>
      </c>
      <c r="K86" s="119"/>
    </row>
    <row r="87" spans="1:11" ht="12.75" x14ac:dyDescent="0.2">
      <c r="A87" s="134" t="s">
        <v>929</v>
      </c>
      <c r="B87" s="135" t="s">
        <v>926</v>
      </c>
      <c r="C87" s="135" t="s">
        <v>927</v>
      </c>
      <c r="D87" s="142" t="s">
        <v>930</v>
      </c>
      <c r="E87" s="121" t="s">
        <v>869</v>
      </c>
      <c r="F87" s="111" t="s">
        <v>784</v>
      </c>
      <c r="G87" s="111" t="s">
        <v>785</v>
      </c>
      <c r="H87" s="111" t="s">
        <v>779</v>
      </c>
      <c r="I87" s="111" t="s">
        <v>1557</v>
      </c>
      <c r="J87" s="111" t="s">
        <v>1403</v>
      </c>
      <c r="K87" s="119"/>
    </row>
    <row r="88" spans="1:11" ht="12.75" x14ac:dyDescent="0.2">
      <c r="A88" s="134" t="s">
        <v>931</v>
      </c>
      <c r="B88" s="135" t="s">
        <v>926</v>
      </c>
      <c r="C88" s="135" t="s">
        <v>927</v>
      </c>
      <c r="D88" s="142" t="s">
        <v>1829</v>
      </c>
      <c r="E88" s="121" t="s">
        <v>872</v>
      </c>
      <c r="F88" s="111" t="s">
        <v>834</v>
      </c>
      <c r="G88" s="111" t="s">
        <v>785</v>
      </c>
      <c r="H88" s="111" t="s">
        <v>779</v>
      </c>
      <c r="I88" s="111" t="s">
        <v>1558</v>
      </c>
      <c r="J88" s="111" t="s">
        <v>1403</v>
      </c>
      <c r="K88" s="119"/>
    </row>
    <row r="89" spans="1:11" ht="12.75" x14ac:dyDescent="0.2">
      <c r="A89" s="134" t="s">
        <v>932</v>
      </c>
      <c r="B89" s="135" t="s">
        <v>926</v>
      </c>
      <c r="C89" s="135" t="s">
        <v>927</v>
      </c>
      <c r="D89" s="142" t="s">
        <v>933</v>
      </c>
      <c r="E89" s="121" t="s">
        <v>875</v>
      </c>
      <c r="F89" s="111" t="s">
        <v>834</v>
      </c>
      <c r="G89" s="111" t="s">
        <v>785</v>
      </c>
      <c r="H89" s="111" t="s">
        <v>779</v>
      </c>
      <c r="I89" s="111" t="s">
        <v>1559</v>
      </c>
      <c r="J89" s="111" t="s">
        <v>1403</v>
      </c>
      <c r="K89" s="119"/>
    </row>
    <row r="90" spans="1:11" ht="12.75" x14ac:dyDescent="0.2">
      <c r="A90" s="134" t="s">
        <v>934</v>
      </c>
      <c r="B90" s="135" t="s">
        <v>926</v>
      </c>
      <c r="C90" s="135" t="s">
        <v>927</v>
      </c>
      <c r="D90" s="142" t="s">
        <v>935</v>
      </c>
      <c r="E90" s="121" t="s">
        <v>878</v>
      </c>
      <c r="F90" s="111" t="s">
        <v>814</v>
      </c>
      <c r="G90" s="111" t="s">
        <v>785</v>
      </c>
      <c r="H90" s="111" t="s">
        <v>779</v>
      </c>
      <c r="I90" s="111" t="s">
        <v>1561</v>
      </c>
      <c r="J90" s="111" t="s">
        <v>1403</v>
      </c>
      <c r="K90" s="119"/>
    </row>
    <row r="91" spans="1:11" ht="12.75" x14ac:dyDescent="0.2">
      <c r="A91" s="134" t="s">
        <v>936</v>
      </c>
      <c r="B91" s="135" t="s">
        <v>926</v>
      </c>
      <c r="C91" s="135" t="s">
        <v>927</v>
      </c>
      <c r="D91" s="142" t="s">
        <v>937</v>
      </c>
      <c r="E91" s="121" t="s">
        <v>881</v>
      </c>
      <c r="F91" s="111" t="s">
        <v>784</v>
      </c>
      <c r="G91" s="111" t="s">
        <v>785</v>
      </c>
      <c r="H91" s="111" t="s">
        <v>779</v>
      </c>
      <c r="I91" s="111" t="s">
        <v>1562</v>
      </c>
      <c r="J91" s="111" t="s">
        <v>1403</v>
      </c>
      <c r="K91" s="119"/>
    </row>
    <row r="92" spans="1:11" ht="12.75" x14ac:dyDescent="0.2">
      <c r="A92" s="134" t="s">
        <v>1719</v>
      </c>
      <c r="B92" s="135" t="s">
        <v>926</v>
      </c>
      <c r="C92" s="135" t="s">
        <v>1787</v>
      </c>
      <c r="D92" s="142" t="s">
        <v>1787</v>
      </c>
      <c r="E92" s="121" t="str">
        <f>+UPPER(D92)</f>
        <v>SUPERINTENDENCIA DE EDUCACIÓN</v>
      </c>
      <c r="F92" s="111" t="s">
        <v>784</v>
      </c>
      <c r="G92" s="111" t="s">
        <v>785</v>
      </c>
      <c r="H92" s="111" t="s">
        <v>779</v>
      </c>
      <c r="I92" s="111" t="s">
        <v>1563</v>
      </c>
      <c r="J92" s="111" t="s">
        <v>1403</v>
      </c>
      <c r="K92" s="119"/>
    </row>
    <row r="93" spans="1:11" ht="12.75" x14ac:dyDescent="0.2">
      <c r="A93" s="134" t="s">
        <v>1722</v>
      </c>
      <c r="B93" s="135" t="s">
        <v>926</v>
      </c>
      <c r="C93" s="135" t="s">
        <v>1723</v>
      </c>
      <c r="D93" s="142" t="s">
        <v>1723</v>
      </c>
      <c r="E93" s="121" t="s">
        <v>885</v>
      </c>
      <c r="F93" s="111" t="s">
        <v>784</v>
      </c>
      <c r="G93" s="111" t="s">
        <v>785</v>
      </c>
      <c r="H93" s="111" t="s">
        <v>779</v>
      </c>
      <c r="I93" s="111" t="s">
        <v>1564</v>
      </c>
      <c r="J93" s="111" t="s">
        <v>1403</v>
      </c>
      <c r="K93" s="119"/>
    </row>
    <row r="94" spans="1:11" ht="12.75" x14ac:dyDescent="0.2">
      <c r="A94" s="134" t="s">
        <v>1803</v>
      </c>
      <c r="B94" s="135" t="s">
        <v>926</v>
      </c>
      <c r="C94" s="135" t="s">
        <v>1804</v>
      </c>
      <c r="D94" s="142" t="s">
        <v>1804</v>
      </c>
      <c r="E94" s="121" t="s">
        <v>887</v>
      </c>
      <c r="F94" s="111" t="s">
        <v>784</v>
      </c>
      <c r="G94" s="111" t="s">
        <v>785</v>
      </c>
      <c r="H94" s="111" t="s">
        <v>779</v>
      </c>
      <c r="I94" s="111" t="s">
        <v>1563</v>
      </c>
      <c r="J94" s="111" t="s">
        <v>1404</v>
      </c>
      <c r="K94" s="119"/>
    </row>
    <row r="95" spans="1:11" ht="12.75" x14ac:dyDescent="0.2">
      <c r="A95" s="134" t="s">
        <v>941</v>
      </c>
      <c r="B95" s="135" t="s">
        <v>926</v>
      </c>
      <c r="C95" s="135" t="s">
        <v>942</v>
      </c>
      <c r="D95" s="142" t="s">
        <v>942</v>
      </c>
      <c r="E95" s="121" t="s">
        <v>890</v>
      </c>
      <c r="F95" s="111" t="s">
        <v>784</v>
      </c>
      <c r="G95" s="111" t="s">
        <v>785</v>
      </c>
      <c r="H95" s="111" t="s">
        <v>779</v>
      </c>
      <c r="I95" s="111" t="s">
        <v>1565</v>
      </c>
      <c r="J95" s="111" t="s">
        <v>1403</v>
      </c>
      <c r="K95" s="119"/>
    </row>
    <row r="96" spans="1:11" ht="12.75" x14ac:dyDescent="0.2">
      <c r="A96" s="134" t="s">
        <v>944</v>
      </c>
      <c r="B96" s="135" t="s">
        <v>926</v>
      </c>
      <c r="C96" s="135" t="s">
        <v>942</v>
      </c>
      <c r="D96" s="142" t="s">
        <v>945</v>
      </c>
      <c r="E96" s="121" t="s">
        <v>1785</v>
      </c>
      <c r="F96" s="111" t="s">
        <v>784</v>
      </c>
      <c r="G96" s="111" t="s">
        <v>785</v>
      </c>
      <c r="H96" s="111" t="s">
        <v>779</v>
      </c>
      <c r="I96" s="111" t="s">
        <v>1565</v>
      </c>
      <c r="J96" s="111" t="s">
        <v>1404</v>
      </c>
      <c r="K96" s="119"/>
    </row>
    <row r="97" spans="1:11" ht="12.75" x14ac:dyDescent="0.2">
      <c r="A97" s="134" t="s">
        <v>946</v>
      </c>
      <c r="B97" s="135" t="s">
        <v>926</v>
      </c>
      <c r="C97" s="135" t="s">
        <v>942</v>
      </c>
      <c r="D97" s="142" t="s">
        <v>947</v>
      </c>
      <c r="E97" s="121" t="s">
        <v>893</v>
      </c>
      <c r="F97" s="111" t="s">
        <v>814</v>
      </c>
      <c r="G97" s="111" t="s">
        <v>785</v>
      </c>
      <c r="H97" s="111" t="s">
        <v>779</v>
      </c>
      <c r="I97" s="111" t="s">
        <v>1566</v>
      </c>
      <c r="J97" s="111" t="s">
        <v>1403</v>
      </c>
      <c r="K97" s="119"/>
    </row>
    <row r="98" spans="1:11" ht="12.75" x14ac:dyDescent="0.2">
      <c r="A98" s="134" t="s">
        <v>948</v>
      </c>
      <c r="B98" s="135" t="s">
        <v>926</v>
      </c>
      <c r="C98" s="135" t="s">
        <v>949</v>
      </c>
      <c r="D98" s="142" t="s">
        <v>949</v>
      </c>
      <c r="E98" s="121" t="s">
        <v>893</v>
      </c>
      <c r="F98" s="111" t="s">
        <v>814</v>
      </c>
      <c r="G98" s="111" t="s">
        <v>785</v>
      </c>
      <c r="H98" s="111" t="s">
        <v>779</v>
      </c>
      <c r="I98" s="111" t="s">
        <v>1567</v>
      </c>
      <c r="J98" s="111" t="s">
        <v>1403</v>
      </c>
      <c r="K98" s="119"/>
    </row>
    <row r="99" spans="1:11" ht="12.75" x14ac:dyDescent="0.2">
      <c r="A99" s="134" t="s">
        <v>951</v>
      </c>
      <c r="B99" s="135" t="s">
        <v>926</v>
      </c>
      <c r="C99" s="135" t="s">
        <v>949</v>
      </c>
      <c r="D99" s="142" t="s">
        <v>2066</v>
      </c>
      <c r="E99" s="121" t="s">
        <v>893</v>
      </c>
      <c r="F99" s="111" t="s">
        <v>784</v>
      </c>
      <c r="G99" s="111" t="s">
        <v>785</v>
      </c>
      <c r="H99" s="111" t="s">
        <v>779</v>
      </c>
      <c r="I99" s="111" t="s">
        <v>1568</v>
      </c>
      <c r="J99" s="111" t="s">
        <v>1403</v>
      </c>
      <c r="K99" s="119"/>
    </row>
    <row r="100" spans="1:11" ht="12.75" x14ac:dyDescent="0.2">
      <c r="A100" s="134" t="s">
        <v>952</v>
      </c>
      <c r="B100" s="135" t="s">
        <v>926</v>
      </c>
      <c r="C100" s="135" t="s">
        <v>953</v>
      </c>
      <c r="D100" s="142" t="s">
        <v>953</v>
      </c>
      <c r="E100" s="121" t="s">
        <v>898</v>
      </c>
      <c r="F100" s="111" t="s">
        <v>814</v>
      </c>
      <c r="G100" s="111" t="s">
        <v>785</v>
      </c>
      <c r="H100" s="111" t="s">
        <v>779</v>
      </c>
      <c r="I100" s="111" t="s">
        <v>1569</v>
      </c>
      <c r="J100" s="111" t="s">
        <v>1403</v>
      </c>
      <c r="K100" s="119"/>
    </row>
    <row r="101" spans="1:11" ht="12.75" x14ac:dyDescent="0.2">
      <c r="A101" s="134" t="s">
        <v>955</v>
      </c>
      <c r="B101" s="135" t="s">
        <v>926</v>
      </c>
      <c r="C101" s="135" t="s">
        <v>956</v>
      </c>
      <c r="D101" s="142" t="s">
        <v>956</v>
      </c>
      <c r="E101" s="121" t="s">
        <v>898</v>
      </c>
      <c r="F101" s="111" t="s">
        <v>814</v>
      </c>
      <c r="G101" s="111" t="s">
        <v>785</v>
      </c>
      <c r="H101" s="111" t="s">
        <v>779</v>
      </c>
      <c r="I101" s="111" t="s">
        <v>1570</v>
      </c>
      <c r="J101" s="111" t="s">
        <v>1403</v>
      </c>
      <c r="K101" s="119"/>
    </row>
    <row r="102" spans="1:11" ht="12.75" x14ac:dyDescent="0.2">
      <c r="A102" s="134" t="s">
        <v>1830</v>
      </c>
      <c r="B102" s="135" t="s">
        <v>926</v>
      </c>
      <c r="C102" s="135" t="s">
        <v>1831</v>
      </c>
      <c r="D102" s="142" t="s">
        <v>1831</v>
      </c>
      <c r="E102" s="121" t="s">
        <v>901</v>
      </c>
      <c r="F102" s="111" t="s">
        <v>814</v>
      </c>
      <c r="G102" s="111" t="s">
        <v>785</v>
      </c>
      <c r="H102" s="111" t="s">
        <v>779</v>
      </c>
      <c r="I102" s="111" t="s">
        <v>1571</v>
      </c>
      <c r="J102" s="111" t="s">
        <v>1403</v>
      </c>
      <c r="K102" s="119"/>
    </row>
    <row r="103" spans="1:11" ht="12.75" x14ac:dyDescent="0.2">
      <c r="A103" s="134" t="s">
        <v>1832</v>
      </c>
      <c r="B103" s="135" t="s">
        <v>926</v>
      </c>
      <c r="C103" s="135" t="s">
        <v>1831</v>
      </c>
      <c r="D103" s="142" t="s">
        <v>1786</v>
      </c>
      <c r="E103" s="121" t="s">
        <v>904</v>
      </c>
      <c r="F103" s="111" t="s">
        <v>784</v>
      </c>
      <c r="G103" s="111" t="s">
        <v>785</v>
      </c>
      <c r="H103" s="111" t="s">
        <v>779</v>
      </c>
      <c r="I103" s="111" t="s">
        <v>1572</v>
      </c>
      <c r="J103" s="111" t="s">
        <v>1403</v>
      </c>
      <c r="K103" s="119"/>
    </row>
    <row r="104" spans="1:11" ht="12.75" x14ac:dyDescent="0.2">
      <c r="A104" s="134" t="s">
        <v>1833</v>
      </c>
      <c r="B104" s="135" t="s">
        <v>926</v>
      </c>
      <c r="C104" s="135" t="s">
        <v>1831</v>
      </c>
      <c r="D104" s="142" t="s">
        <v>1834</v>
      </c>
      <c r="E104" s="121" t="s">
        <v>907</v>
      </c>
      <c r="F104" s="111" t="s">
        <v>814</v>
      </c>
      <c r="G104" s="111" t="s">
        <v>785</v>
      </c>
      <c r="H104" s="111" t="s">
        <v>779</v>
      </c>
      <c r="I104" s="111" t="s">
        <v>1573</v>
      </c>
      <c r="J104" s="111" t="s">
        <v>1403</v>
      </c>
      <c r="K104" s="119"/>
    </row>
    <row r="105" spans="1:11" ht="12.75" x14ac:dyDescent="0.2">
      <c r="A105" s="134" t="s">
        <v>1835</v>
      </c>
      <c r="B105" s="135" t="s">
        <v>926</v>
      </c>
      <c r="C105" s="135" t="s">
        <v>1836</v>
      </c>
      <c r="D105" s="142" t="s">
        <v>2067</v>
      </c>
      <c r="E105" s="121" t="s">
        <v>910</v>
      </c>
      <c r="F105" s="111" t="s">
        <v>814</v>
      </c>
      <c r="G105" s="111" t="s">
        <v>785</v>
      </c>
      <c r="H105" s="111" t="s">
        <v>779</v>
      </c>
      <c r="I105" s="111" t="s">
        <v>1574</v>
      </c>
      <c r="J105" s="111" t="s">
        <v>1403</v>
      </c>
      <c r="K105" s="119"/>
    </row>
    <row r="106" spans="1:11" ht="12.75" x14ac:dyDescent="0.2">
      <c r="A106" s="134" t="s">
        <v>1837</v>
      </c>
      <c r="B106" s="135" t="s">
        <v>926</v>
      </c>
      <c r="C106" s="135" t="s">
        <v>1836</v>
      </c>
      <c r="D106" s="142" t="s">
        <v>2068</v>
      </c>
      <c r="E106" s="121" t="s">
        <v>911</v>
      </c>
      <c r="F106" s="111" t="s">
        <v>784</v>
      </c>
      <c r="G106" s="111" t="s">
        <v>785</v>
      </c>
      <c r="H106" s="111" t="s">
        <v>779</v>
      </c>
      <c r="I106" s="111" t="s">
        <v>1575</v>
      </c>
      <c r="J106" s="111" t="s">
        <v>1403</v>
      </c>
      <c r="K106" s="119"/>
    </row>
    <row r="107" spans="1:11" ht="12.75" x14ac:dyDescent="0.2">
      <c r="A107" s="134" t="s">
        <v>1838</v>
      </c>
      <c r="B107" s="135" t="s">
        <v>926</v>
      </c>
      <c r="C107" s="135" t="s">
        <v>1839</v>
      </c>
      <c r="D107" s="142" t="s">
        <v>2069</v>
      </c>
      <c r="E107" s="121"/>
      <c r="F107" s="111"/>
      <c r="G107" s="111"/>
      <c r="H107" s="111"/>
      <c r="I107" s="111"/>
      <c r="J107" s="111"/>
      <c r="K107" s="119"/>
    </row>
    <row r="108" spans="1:11" ht="12.75" x14ac:dyDescent="0.2">
      <c r="A108" s="134" t="s">
        <v>1840</v>
      </c>
      <c r="B108" s="135" t="s">
        <v>926</v>
      </c>
      <c r="C108" s="135" t="s">
        <v>1839</v>
      </c>
      <c r="D108" s="142" t="s">
        <v>2070</v>
      </c>
      <c r="E108" s="121" t="s">
        <v>912</v>
      </c>
      <c r="F108" s="111" t="s">
        <v>784</v>
      </c>
      <c r="G108" s="111" t="s">
        <v>785</v>
      </c>
      <c r="H108" s="111" t="s">
        <v>779</v>
      </c>
      <c r="I108" s="111" t="s">
        <v>1576</v>
      </c>
      <c r="J108" s="111" t="s">
        <v>1403</v>
      </c>
      <c r="K108" s="119"/>
    </row>
    <row r="109" spans="1:11" ht="12.75" x14ac:dyDescent="0.2">
      <c r="A109" s="134" t="s">
        <v>1892</v>
      </c>
      <c r="B109" s="135" t="s">
        <v>926</v>
      </c>
      <c r="C109" s="135" t="s">
        <v>1893</v>
      </c>
      <c r="D109" s="142" t="s">
        <v>2071</v>
      </c>
      <c r="E109" s="121" t="s">
        <v>915</v>
      </c>
      <c r="F109" s="111" t="s">
        <v>784</v>
      </c>
      <c r="G109" s="111" t="s">
        <v>785</v>
      </c>
      <c r="H109" s="111" t="s">
        <v>779</v>
      </c>
      <c r="I109" s="111" t="s">
        <v>1576</v>
      </c>
      <c r="J109" s="111" t="s">
        <v>1403</v>
      </c>
      <c r="K109" s="119"/>
    </row>
    <row r="110" spans="1:11" ht="12.75" x14ac:dyDescent="0.2">
      <c r="A110" s="134" t="s">
        <v>1894</v>
      </c>
      <c r="B110" s="135" t="s">
        <v>926</v>
      </c>
      <c r="C110" s="135" t="s">
        <v>1893</v>
      </c>
      <c r="D110" s="142" t="s">
        <v>2072</v>
      </c>
      <c r="E110" s="121" t="s">
        <v>918</v>
      </c>
      <c r="F110" s="111" t="s">
        <v>784</v>
      </c>
      <c r="G110" s="111" t="s">
        <v>785</v>
      </c>
      <c r="H110" s="111" t="s">
        <v>779</v>
      </c>
      <c r="I110" s="111" t="s">
        <v>1576</v>
      </c>
      <c r="J110" s="111" t="s">
        <v>1403</v>
      </c>
      <c r="K110" s="119"/>
    </row>
    <row r="111" spans="1:11" ht="12.75" x14ac:dyDescent="0.2">
      <c r="A111" s="134" t="s">
        <v>1895</v>
      </c>
      <c r="B111" s="135" t="s">
        <v>926</v>
      </c>
      <c r="C111" s="135" t="s">
        <v>1896</v>
      </c>
      <c r="D111" s="142" t="s">
        <v>2073</v>
      </c>
      <c r="E111" s="121" t="s">
        <v>921</v>
      </c>
      <c r="F111" s="111" t="s">
        <v>784</v>
      </c>
      <c r="G111" s="111" t="s">
        <v>785</v>
      </c>
      <c r="H111" s="111" t="s">
        <v>779</v>
      </c>
      <c r="I111" s="111" t="s">
        <v>1576</v>
      </c>
      <c r="J111" s="111" t="s">
        <v>1403</v>
      </c>
      <c r="K111" s="119"/>
    </row>
    <row r="112" spans="1:11" ht="12.75" x14ac:dyDescent="0.2">
      <c r="A112" s="134" t="s">
        <v>1897</v>
      </c>
      <c r="B112" s="135" t="s">
        <v>926</v>
      </c>
      <c r="C112" s="135" t="s">
        <v>1896</v>
      </c>
      <c r="D112" s="142" t="s">
        <v>2074</v>
      </c>
      <c r="E112" s="121" t="s">
        <v>924</v>
      </c>
      <c r="F112" s="111" t="s">
        <v>784</v>
      </c>
      <c r="G112" s="111" t="s">
        <v>785</v>
      </c>
      <c r="H112" s="111" t="s">
        <v>779</v>
      </c>
      <c r="I112" s="111" t="s">
        <v>1576</v>
      </c>
      <c r="J112" s="111" t="s">
        <v>1403</v>
      </c>
      <c r="K112" s="119"/>
    </row>
    <row r="113" spans="1:11" ht="12.75" x14ac:dyDescent="0.2">
      <c r="A113" s="134" t="s">
        <v>1898</v>
      </c>
      <c r="B113" s="135" t="s">
        <v>926</v>
      </c>
      <c r="C113" s="135" t="s">
        <v>1899</v>
      </c>
      <c r="D113" s="142" t="s">
        <v>2075</v>
      </c>
      <c r="E113" s="121" t="s">
        <v>928</v>
      </c>
      <c r="F113" s="111" t="s">
        <v>784</v>
      </c>
      <c r="G113" s="111" t="s">
        <v>785</v>
      </c>
      <c r="H113" s="111" t="s">
        <v>779</v>
      </c>
      <c r="I113" s="111" t="s">
        <v>1576</v>
      </c>
      <c r="J113" s="111" t="s">
        <v>1403</v>
      </c>
      <c r="K113" s="119"/>
    </row>
    <row r="114" spans="1:11" ht="12.75" x14ac:dyDescent="0.2">
      <c r="A114" s="134" t="s">
        <v>1900</v>
      </c>
      <c r="B114" s="135" t="s">
        <v>926</v>
      </c>
      <c r="C114" s="135" t="s">
        <v>1899</v>
      </c>
      <c r="D114" s="142" t="s">
        <v>2076</v>
      </c>
      <c r="E114" s="121" t="s">
        <v>928</v>
      </c>
      <c r="F114" s="111" t="s">
        <v>784</v>
      </c>
      <c r="G114" s="111" t="s">
        <v>785</v>
      </c>
      <c r="H114" s="111" t="s">
        <v>779</v>
      </c>
      <c r="I114" s="111" t="s">
        <v>1576</v>
      </c>
      <c r="J114" s="111" t="s">
        <v>1404</v>
      </c>
      <c r="K114" s="119"/>
    </row>
    <row r="115" spans="1:11" ht="12.75" x14ac:dyDescent="0.2">
      <c r="A115" s="134" t="s">
        <v>1901</v>
      </c>
      <c r="B115" s="135" t="s">
        <v>926</v>
      </c>
      <c r="C115" s="135" t="s">
        <v>1902</v>
      </c>
      <c r="D115" s="142" t="s">
        <v>2077</v>
      </c>
      <c r="E115" s="121" t="s">
        <v>928</v>
      </c>
      <c r="F115" s="111" t="s">
        <v>784</v>
      </c>
      <c r="G115" s="111" t="s">
        <v>785</v>
      </c>
      <c r="H115" s="111" t="s">
        <v>779</v>
      </c>
      <c r="I115" s="111" t="s">
        <v>1576</v>
      </c>
      <c r="J115" s="111" t="s">
        <v>1403</v>
      </c>
      <c r="K115" s="119"/>
    </row>
    <row r="116" spans="1:11" ht="12.75" x14ac:dyDescent="0.2">
      <c r="A116" s="134" t="s">
        <v>1903</v>
      </c>
      <c r="B116" s="135" t="s">
        <v>926</v>
      </c>
      <c r="C116" s="135" t="s">
        <v>1902</v>
      </c>
      <c r="D116" s="142" t="s">
        <v>2078</v>
      </c>
      <c r="E116" s="121" t="s">
        <v>928</v>
      </c>
      <c r="F116" s="111" t="s">
        <v>784</v>
      </c>
      <c r="G116" s="111" t="s">
        <v>785</v>
      </c>
      <c r="H116" s="111" t="s">
        <v>779</v>
      </c>
      <c r="I116" s="111" t="s">
        <v>1576</v>
      </c>
      <c r="J116" s="111" t="s">
        <v>1404</v>
      </c>
      <c r="K116" s="119"/>
    </row>
    <row r="117" spans="1:11" ht="12.75" x14ac:dyDescent="0.2">
      <c r="A117" s="134" t="s">
        <v>1904</v>
      </c>
      <c r="B117" s="135" t="s">
        <v>926</v>
      </c>
      <c r="C117" s="135" t="s">
        <v>2079</v>
      </c>
      <c r="D117" s="142" t="s">
        <v>2080</v>
      </c>
      <c r="E117" s="121" t="s">
        <v>928</v>
      </c>
      <c r="F117" s="111" t="s">
        <v>784</v>
      </c>
      <c r="G117" s="111" t="s">
        <v>785</v>
      </c>
      <c r="H117" s="111" t="s">
        <v>779</v>
      </c>
      <c r="I117" s="111" t="s">
        <v>1576</v>
      </c>
      <c r="J117" s="111" t="s">
        <v>1403</v>
      </c>
      <c r="K117" s="119"/>
    </row>
    <row r="118" spans="1:11" ht="12.75" x14ac:dyDescent="0.2">
      <c r="A118" s="134" t="s">
        <v>1905</v>
      </c>
      <c r="B118" s="135" t="s">
        <v>926</v>
      </c>
      <c r="C118" s="135" t="s">
        <v>2079</v>
      </c>
      <c r="D118" s="142" t="s">
        <v>2081</v>
      </c>
      <c r="E118" s="121" t="s">
        <v>928</v>
      </c>
      <c r="F118" s="111" t="s">
        <v>784</v>
      </c>
      <c r="G118" s="111" t="s">
        <v>785</v>
      </c>
      <c r="H118" s="111" t="s">
        <v>779</v>
      </c>
      <c r="I118" s="111" t="s">
        <v>1576</v>
      </c>
      <c r="J118" s="111" t="s">
        <v>1403</v>
      </c>
      <c r="K118" s="119"/>
    </row>
    <row r="119" spans="1:11" ht="12.75" x14ac:dyDescent="0.2">
      <c r="A119" s="134" t="s">
        <v>1949</v>
      </c>
      <c r="B119" s="135" t="s">
        <v>926</v>
      </c>
      <c r="C119" s="135" t="s">
        <v>1950</v>
      </c>
      <c r="D119" s="142" t="s">
        <v>2082</v>
      </c>
      <c r="E119" s="121" t="s">
        <v>928</v>
      </c>
      <c r="F119" s="111" t="s">
        <v>784</v>
      </c>
      <c r="G119" s="111" t="s">
        <v>785</v>
      </c>
      <c r="H119" s="111" t="s">
        <v>779</v>
      </c>
      <c r="I119" s="111" t="s">
        <v>1721</v>
      </c>
      <c r="J119" s="111" t="s">
        <v>1403</v>
      </c>
      <c r="K119" s="101"/>
    </row>
    <row r="120" spans="1:11" s="101" customFormat="1" ht="12.75" x14ac:dyDescent="0.2">
      <c r="A120" s="134" t="s">
        <v>1958</v>
      </c>
      <c r="B120" s="135" t="s">
        <v>926</v>
      </c>
      <c r="C120" s="135" t="s">
        <v>1950</v>
      </c>
      <c r="D120" s="142" t="s">
        <v>2083</v>
      </c>
      <c r="E120" s="121" t="s">
        <v>928</v>
      </c>
      <c r="F120" s="111" t="s">
        <v>784</v>
      </c>
      <c r="G120" s="111" t="s">
        <v>785</v>
      </c>
      <c r="H120" s="111" t="s">
        <v>779</v>
      </c>
      <c r="I120" s="111" t="s">
        <v>1576</v>
      </c>
      <c r="J120" s="111" t="s">
        <v>1403</v>
      </c>
    </row>
    <row r="121" spans="1:11" s="101" customFormat="1" ht="12.75" x14ac:dyDescent="0.2">
      <c r="A121" s="134" t="s">
        <v>1951</v>
      </c>
      <c r="B121" s="135" t="s">
        <v>926</v>
      </c>
      <c r="C121" s="135" t="s">
        <v>1952</v>
      </c>
      <c r="D121" s="142" t="s">
        <v>2084</v>
      </c>
      <c r="E121" s="121" t="s">
        <v>928</v>
      </c>
      <c r="F121" s="111" t="s">
        <v>784</v>
      </c>
      <c r="G121" s="111" t="s">
        <v>785</v>
      </c>
      <c r="H121" s="111" t="s">
        <v>779</v>
      </c>
      <c r="I121" s="111" t="s">
        <v>1577</v>
      </c>
      <c r="J121" s="111" t="s">
        <v>1403</v>
      </c>
      <c r="K121" s="119"/>
    </row>
    <row r="122" spans="1:11" ht="12.75" x14ac:dyDescent="0.2">
      <c r="A122" s="134" t="s">
        <v>1959</v>
      </c>
      <c r="B122" s="135" t="s">
        <v>926</v>
      </c>
      <c r="C122" s="135" t="s">
        <v>1952</v>
      </c>
      <c r="D122" s="142" t="s">
        <v>2085</v>
      </c>
      <c r="E122" s="121" t="s">
        <v>928</v>
      </c>
      <c r="F122" s="111" t="s">
        <v>784</v>
      </c>
      <c r="G122" s="111" t="s">
        <v>785</v>
      </c>
      <c r="H122" s="111" t="s">
        <v>779</v>
      </c>
      <c r="I122" s="111" t="s">
        <v>1577</v>
      </c>
      <c r="J122" s="111" t="s">
        <v>1403</v>
      </c>
      <c r="K122" s="119"/>
    </row>
    <row r="123" spans="1:11" ht="12.75" x14ac:dyDescent="0.2">
      <c r="A123" s="134" t="s">
        <v>1953</v>
      </c>
      <c r="B123" s="135" t="s">
        <v>926</v>
      </c>
      <c r="C123" s="135" t="s">
        <v>1954</v>
      </c>
      <c r="D123" s="142" t="s">
        <v>2086</v>
      </c>
      <c r="E123" s="121" t="s">
        <v>928</v>
      </c>
      <c r="F123" s="111" t="s">
        <v>784</v>
      </c>
      <c r="G123" s="111" t="s">
        <v>785</v>
      </c>
      <c r="H123" s="111" t="s">
        <v>779</v>
      </c>
      <c r="I123" s="111" t="s">
        <v>1578</v>
      </c>
      <c r="J123" s="111" t="s">
        <v>1403</v>
      </c>
      <c r="K123" s="119"/>
    </row>
    <row r="124" spans="1:11" ht="12.75" x14ac:dyDescent="0.2">
      <c r="A124" s="134" t="s">
        <v>1960</v>
      </c>
      <c r="B124" s="135" t="s">
        <v>926</v>
      </c>
      <c r="C124" s="135" t="s">
        <v>1954</v>
      </c>
      <c r="D124" s="142" t="s">
        <v>2087</v>
      </c>
      <c r="E124" s="121" t="s">
        <v>928</v>
      </c>
      <c r="F124" s="111" t="s">
        <v>784</v>
      </c>
      <c r="G124" s="111" t="s">
        <v>785</v>
      </c>
      <c r="H124" s="111" t="s">
        <v>779</v>
      </c>
      <c r="I124" s="111" t="s">
        <v>1579</v>
      </c>
      <c r="J124" s="111" t="s">
        <v>1403</v>
      </c>
      <c r="K124" s="119"/>
    </row>
    <row r="125" spans="1:11" ht="12.75" x14ac:dyDescent="0.2">
      <c r="A125" s="134" t="s">
        <v>1955</v>
      </c>
      <c r="B125" s="135" t="s">
        <v>926</v>
      </c>
      <c r="C125" s="135" t="s">
        <v>1956</v>
      </c>
      <c r="D125" s="142" t="s">
        <v>2088</v>
      </c>
      <c r="E125" s="121" t="s">
        <v>1720</v>
      </c>
      <c r="F125" s="111" t="s">
        <v>784</v>
      </c>
      <c r="G125" s="111" t="s">
        <v>785</v>
      </c>
      <c r="H125" s="111" t="s">
        <v>779</v>
      </c>
      <c r="I125" s="111" t="s">
        <v>1579</v>
      </c>
      <c r="J125" s="111" t="s">
        <v>1403</v>
      </c>
      <c r="K125" s="119"/>
    </row>
    <row r="126" spans="1:11" ht="12.75" x14ac:dyDescent="0.2">
      <c r="A126" s="134" t="s">
        <v>1961</v>
      </c>
      <c r="B126" s="135" t="s">
        <v>926</v>
      </c>
      <c r="C126" s="135" t="s">
        <v>1956</v>
      </c>
      <c r="D126" s="142" t="s">
        <v>2089</v>
      </c>
      <c r="E126" s="121" t="s">
        <v>1724</v>
      </c>
      <c r="F126" s="111" t="s">
        <v>784</v>
      </c>
      <c r="G126" s="111" t="s">
        <v>785</v>
      </c>
      <c r="H126" s="111" t="s">
        <v>779</v>
      </c>
      <c r="I126" s="111" t="s">
        <v>1579</v>
      </c>
      <c r="J126" s="111" t="s">
        <v>1404</v>
      </c>
      <c r="K126" s="119"/>
    </row>
    <row r="127" spans="1:11" ht="12.75" x14ac:dyDescent="0.2">
      <c r="A127" s="134" t="s">
        <v>1979</v>
      </c>
      <c r="B127" s="135" t="s">
        <v>926</v>
      </c>
      <c r="C127" s="135" t="s">
        <v>1980</v>
      </c>
      <c r="D127" s="142" t="s">
        <v>2090</v>
      </c>
      <c r="E127" s="121" t="s">
        <v>939</v>
      </c>
      <c r="F127" s="111" t="s">
        <v>784</v>
      </c>
      <c r="G127" s="111" t="s">
        <v>785</v>
      </c>
      <c r="H127" s="111" t="s">
        <v>779</v>
      </c>
      <c r="I127" s="111" t="s">
        <v>1580</v>
      </c>
      <c r="J127" s="111" t="s">
        <v>1403</v>
      </c>
      <c r="K127" s="119"/>
    </row>
    <row r="128" spans="1:11" ht="12.75" x14ac:dyDescent="0.2">
      <c r="A128" s="134" t="s">
        <v>2091</v>
      </c>
      <c r="B128" s="135" t="s">
        <v>926</v>
      </c>
      <c r="C128" s="135" t="s">
        <v>1980</v>
      </c>
      <c r="D128" s="142" t="s">
        <v>2092</v>
      </c>
      <c r="E128" s="121" t="s">
        <v>939</v>
      </c>
      <c r="F128" s="111" t="s">
        <v>784</v>
      </c>
      <c r="G128" s="111" t="s">
        <v>785</v>
      </c>
      <c r="H128" s="111" t="s">
        <v>779</v>
      </c>
      <c r="I128" s="111" t="s">
        <v>1580</v>
      </c>
      <c r="J128" s="111" t="s">
        <v>1403</v>
      </c>
      <c r="K128" s="119"/>
    </row>
    <row r="129" spans="1:11" ht="12.75" x14ac:dyDescent="0.2">
      <c r="A129" s="134" t="s">
        <v>1981</v>
      </c>
      <c r="B129" s="135" t="s">
        <v>926</v>
      </c>
      <c r="C129" s="135" t="s">
        <v>2093</v>
      </c>
      <c r="D129" s="142" t="s">
        <v>2094</v>
      </c>
      <c r="E129" s="121" t="s">
        <v>939</v>
      </c>
      <c r="F129" s="111" t="s">
        <v>784</v>
      </c>
      <c r="G129" s="111" t="s">
        <v>785</v>
      </c>
      <c r="H129" s="111" t="s">
        <v>779</v>
      </c>
      <c r="I129" s="111" t="s">
        <v>1581</v>
      </c>
      <c r="J129" s="111" t="s">
        <v>1403</v>
      </c>
      <c r="K129" s="119"/>
    </row>
    <row r="130" spans="1:11" ht="12.75" x14ac:dyDescent="0.2">
      <c r="A130" s="134" t="s">
        <v>2095</v>
      </c>
      <c r="B130" s="135" t="s">
        <v>926</v>
      </c>
      <c r="C130" s="135" t="s">
        <v>2093</v>
      </c>
      <c r="D130" s="142" t="s">
        <v>2096</v>
      </c>
      <c r="E130" s="121" t="s">
        <v>940</v>
      </c>
      <c r="F130" s="111" t="s">
        <v>784</v>
      </c>
      <c r="G130" s="111" t="s">
        <v>785</v>
      </c>
      <c r="H130" s="111" t="s">
        <v>779</v>
      </c>
      <c r="I130" s="111" t="s">
        <v>1582</v>
      </c>
      <c r="J130" s="111" t="s">
        <v>1403</v>
      </c>
      <c r="K130" s="119"/>
    </row>
    <row r="131" spans="1:11" ht="12.75" x14ac:dyDescent="0.2">
      <c r="A131" s="134" t="s">
        <v>1982</v>
      </c>
      <c r="B131" s="135" t="s">
        <v>926</v>
      </c>
      <c r="C131" s="135" t="s">
        <v>1983</v>
      </c>
      <c r="D131" s="142" t="s">
        <v>2097</v>
      </c>
      <c r="E131" s="121" t="s">
        <v>943</v>
      </c>
      <c r="F131" s="111" t="s">
        <v>784</v>
      </c>
      <c r="G131" s="111" t="s">
        <v>785</v>
      </c>
      <c r="H131" s="111" t="s">
        <v>779</v>
      </c>
      <c r="I131" s="111" t="s">
        <v>1583</v>
      </c>
      <c r="J131" s="111" t="s">
        <v>1403</v>
      </c>
      <c r="K131" s="119"/>
    </row>
    <row r="132" spans="1:11" ht="12.75" x14ac:dyDescent="0.2">
      <c r="A132" s="134" t="s">
        <v>2098</v>
      </c>
      <c r="B132" s="135" t="s">
        <v>926</v>
      </c>
      <c r="C132" s="135" t="s">
        <v>1983</v>
      </c>
      <c r="D132" s="142" t="s">
        <v>2099</v>
      </c>
      <c r="E132" s="121" t="s">
        <v>943</v>
      </c>
      <c r="F132" s="111" t="s">
        <v>784</v>
      </c>
      <c r="G132" s="111" t="s">
        <v>785</v>
      </c>
      <c r="H132" s="111" t="s">
        <v>779</v>
      </c>
      <c r="I132" s="111" t="s">
        <v>1583</v>
      </c>
      <c r="J132" s="111" t="s">
        <v>1404</v>
      </c>
      <c r="K132" s="119"/>
    </row>
    <row r="133" spans="1:11" ht="12.75" x14ac:dyDescent="0.2">
      <c r="A133" s="134" t="s">
        <v>1984</v>
      </c>
      <c r="B133" s="135" t="s">
        <v>926</v>
      </c>
      <c r="C133" s="135" t="s">
        <v>1985</v>
      </c>
      <c r="D133" s="142" t="s">
        <v>2100</v>
      </c>
      <c r="E133" s="121" t="s">
        <v>943</v>
      </c>
      <c r="F133" s="111" t="s">
        <v>784</v>
      </c>
      <c r="G133" s="111" t="s">
        <v>785</v>
      </c>
      <c r="H133" s="111" t="s">
        <v>779</v>
      </c>
      <c r="I133" s="111" t="s">
        <v>1584</v>
      </c>
      <c r="J133" s="111" t="s">
        <v>1403</v>
      </c>
      <c r="K133" s="119"/>
    </row>
    <row r="134" spans="1:11" ht="12.75" x14ac:dyDescent="0.2">
      <c r="A134" s="134" t="s">
        <v>2101</v>
      </c>
      <c r="B134" s="135" t="s">
        <v>926</v>
      </c>
      <c r="C134" s="135" t="s">
        <v>1985</v>
      </c>
      <c r="D134" s="142" t="s">
        <v>2102</v>
      </c>
      <c r="E134" s="121" t="s">
        <v>950</v>
      </c>
      <c r="F134" s="111" t="s">
        <v>784</v>
      </c>
      <c r="G134" s="111" t="s">
        <v>785</v>
      </c>
      <c r="H134" s="111" t="s">
        <v>779</v>
      </c>
      <c r="I134" s="111" t="s">
        <v>1584</v>
      </c>
      <c r="J134" s="111" t="s">
        <v>1404</v>
      </c>
      <c r="K134" s="119"/>
    </row>
    <row r="135" spans="1:11" ht="12.75" x14ac:dyDescent="0.2">
      <c r="A135" s="134" t="s">
        <v>1986</v>
      </c>
      <c r="B135" s="135" t="s">
        <v>926</v>
      </c>
      <c r="C135" s="135" t="s">
        <v>1987</v>
      </c>
      <c r="D135" s="142" t="s">
        <v>2103</v>
      </c>
      <c r="E135" s="121" t="s">
        <v>950</v>
      </c>
      <c r="F135" s="111" t="s">
        <v>784</v>
      </c>
      <c r="G135" s="111" t="s">
        <v>785</v>
      </c>
      <c r="H135" s="111" t="s">
        <v>779</v>
      </c>
      <c r="I135" s="111" t="s">
        <v>1585</v>
      </c>
      <c r="J135" s="111" t="s">
        <v>1403</v>
      </c>
      <c r="K135" s="119"/>
    </row>
    <row r="136" spans="1:11" ht="12.75" x14ac:dyDescent="0.2">
      <c r="A136" s="134" t="s">
        <v>2104</v>
      </c>
      <c r="B136" s="135" t="s">
        <v>926</v>
      </c>
      <c r="C136" s="135" t="s">
        <v>1987</v>
      </c>
      <c r="D136" s="142" t="s">
        <v>2105</v>
      </c>
      <c r="E136" s="121" t="s">
        <v>954</v>
      </c>
      <c r="F136" s="111" t="s">
        <v>784</v>
      </c>
      <c r="G136" s="111" t="s">
        <v>785</v>
      </c>
      <c r="H136" s="111" t="s">
        <v>779</v>
      </c>
      <c r="I136" s="111" t="s">
        <v>1586</v>
      </c>
      <c r="J136" s="111" t="s">
        <v>1403</v>
      </c>
      <c r="K136" s="119"/>
    </row>
    <row r="137" spans="1:11" ht="12.75" x14ac:dyDescent="0.2">
      <c r="A137" s="134" t="s">
        <v>1988</v>
      </c>
      <c r="B137" s="135" t="s">
        <v>926</v>
      </c>
      <c r="C137" s="135" t="s">
        <v>1989</v>
      </c>
      <c r="D137" s="142" t="s">
        <v>2106</v>
      </c>
      <c r="E137" s="121" t="s">
        <v>957</v>
      </c>
      <c r="F137" s="111" t="s">
        <v>784</v>
      </c>
      <c r="G137" s="111" t="s">
        <v>785</v>
      </c>
      <c r="H137" s="111" t="s">
        <v>779</v>
      </c>
      <c r="I137" s="111" t="s">
        <v>1587</v>
      </c>
      <c r="J137" s="111" t="s">
        <v>1403</v>
      </c>
      <c r="K137" s="119"/>
    </row>
    <row r="138" spans="1:11" ht="12.75" x14ac:dyDescent="0.2">
      <c r="A138" s="134" t="s">
        <v>2107</v>
      </c>
      <c r="B138" s="135" t="s">
        <v>926</v>
      </c>
      <c r="C138" s="135" t="s">
        <v>1989</v>
      </c>
      <c r="D138" s="142" t="s">
        <v>2108</v>
      </c>
      <c r="E138" s="121" t="s">
        <v>958</v>
      </c>
      <c r="F138" s="111" t="s">
        <v>784</v>
      </c>
      <c r="G138" s="111" t="s">
        <v>785</v>
      </c>
      <c r="H138" s="111" t="s">
        <v>779</v>
      </c>
      <c r="I138" s="111" t="s">
        <v>1587</v>
      </c>
      <c r="J138" s="111" t="s">
        <v>1403</v>
      </c>
      <c r="K138" s="119"/>
    </row>
    <row r="139" spans="1:11" ht="12.75" x14ac:dyDescent="0.2">
      <c r="A139" s="134" t="s">
        <v>1999</v>
      </c>
      <c r="B139" s="135" t="s">
        <v>926</v>
      </c>
      <c r="C139" s="135" t="s">
        <v>2000</v>
      </c>
      <c r="D139" s="142" t="s">
        <v>2109</v>
      </c>
      <c r="E139" s="121" t="s">
        <v>958</v>
      </c>
      <c r="F139" s="111" t="s">
        <v>784</v>
      </c>
      <c r="G139" s="111" t="s">
        <v>785</v>
      </c>
      <c r="H139" s="111" t="s">
        <v>779</v>
      </c>
      <c r="I139" s="111" t="s">
        <v>1588</v>
      </c>
      <c r="J139" s="111" t="s">
        <v>1403</v>
      </c>
      <c r="K139" s="119"/>
    </row>
    <row r="140" spans="1:11" ht="12.75" x14ac:dyDescent="0.2">
      <c r="A140" s="134" t="s">
        <v>2001</v>
      </c>
      <c r="B140" s="135" t="s">
        <v>926</v>
      </c>
      <c r="C140" s="135" t="s">
        <v>2002</v>
      </c>
      <c r="D140" s="142" t="s">
        <v>2110</v>
      </c>
      <c r="E140" s="121" t="s">
        <v>961</v>
      </c>
      <c r="F140" s="111" t="s">
        <v>784</v>
      </c>
      <c r="G140" s="111" t="s">
        <v>785</v>
      </c>
      <c r="H140" s="111" t="s">
        <v>779</v>
      </c>
      <c r="I140" s="111" t="s">
        <v>1589</v>
      </c>
      <c r="J140" s="111" t="s">
        <v>1403</v>
      </c>
      <c r="K140" s="119"/>
    </row>
    <row r="141" spans="1:11" ht="12.75" x14ac:dyDescent="0.2">
      <c r="A141" s="134" t="s">
        <v>2003</v>
      </c>
      <c r="B141" s="135" t="s">
        <v>926</v>
      </c>
      <c r="C141" s="135" t="s">
        <v>2004</v>
      </c>
      <c r="D141" s="142" t="s">
        <v>2111</v>
      </c>
      <c r="E141" s="121" t="s">
        <v>963</v>
      </c>
      <c r="F141" s="111" t="s">
        <v>784</v>
      </c>
      <c r="G141" s="111" t="s">
        <v>785</v>
      </c>
      <c r="H141" s="111" t="s">
        <v>779</v>
      </c>
      <c r="I141" s="111" t="s">
        <v>1589</v>
      </c>
      <c r="J141" s="111" t="s">
        <v>1403</v>
      </c>
      <c r="K141" s="119"/>
    </row>
    <row r="142" spans="1:11" ht="12.75" x14ac:dyDescent="0.2">
      <c r="A142" s="134" t="s">
        <v>2005</v>
      </c>
      <c r="B142" s="135" t="s">
        <v>926</v>
      </c>
      <c r="C142" s="135" t="s">
        <v>2006</v>
      </c>
      <c r="D142" s="142" t="s">
        <v>2112</v>
      </c>
      <c r="E142" s="121" t="s">
        <v>963</v>
      </c>
      <c r="F142" s="111" t="s">
        <v>814</v>
      </c>
      <c r="G142" s="111" t="s">
        <v>785</v>
      </c>
      <c r="H142" s="111" t="s">
        <v>779</v>
      </c>
      <c r="I142" s="111" t="s">
        <v>1590</v>
      </c>
      <c r="J142" s="111" t="s">
        <v>1403</v>
      </c>
      <c r="K142" s="119"/>
    </row>
    <row r="143" spans="1:11" ht="12.75" x14ac:dyDescent="0.2">
      <c r="A143" s="134" t="s">
        <v>2007</v>
      </c>
      <c r="B143" s="135" t="s">
        <v>926</v>
      </c>
      <c r="C143" s="135" t="s">
        <v>2008</v>
      </c>
      <c r="D143" s="142" t="s">
        <v>2113</v>
      </c>
      <c r="E143" s="121" t="s">
        <v>967</v>
      </c>
      <c r="F143" s="111" t="s">
        <v>986</v>
      </c>
      <c r="G143" s="111" t="s">
        <v>785</v>
      </c>
      <c r="H143" s="111" t="s">
        <v>779</v>
      </c>
      <c r="I143" s="111" t="s">
        <v>1529</v>
      </c>
      <c r="J143" s="111" t="s">
        <v>1404</v>
      </c>
      <c r="K143" s="119"/>
    </row>
    <row r="144" spans="1:11" ht="12.75" x14ac:dyDescent="0.2">
      <c r="A144" s="134" t="s">
        <v>2263</v>
      </c>
      <c r="B144" s="135" t="s">
        <v>926</v>
      </c>
      <c r="C144" s="135" t="s">
        <v>2008</v>
      </c>
      <c r="D144" s="142" t="s">
        <v>2264</v>
      </c>
      <c r="E144" s="121" t="s">
        <v>970</v>
      </c>
      <c r="F144" s="111" t="s">
        <v>986</v>
      </c>
      <c r="G144" s="111" t="s">
        <v>785</v>
      </c>
      <c r="H144" s="111" t="s">
        <v>779</v>
      </c>
      <c r="I144" s="111" t="s">
        <v>1529</v>
      </c>
      <c r="J144" s="111" t="s">
        <v>1404</v>
      </c>
      <c r="K144" s="119"/>
    </row>
    <row r="145" spans="1:11" ht="12.75" x14ac:dyDescent="0.2">
      <c r="A145" s="134" t="s">
        <v>2009</v>
      </c>
      <c r="B145" s="135" t="s">
        <v>926</v>
      </c>
      <c r="C145" s="135" t="s">
        <v>2010</v>
      </c>
      <c r="D145" s="142" t="s">
        <v>2114</v>
      </c>
      <c r="E145" s="121" t="s">
        <v>970</v>
      </c>
      <c r="F145" s="111" t="s">
        <v>986</v>
      </c>
      <c r="G145" s="111" t="s">
        <v>785</v>
      </c>
      <c r="H145" s="111" t="s">
        <v>779</v>
      </c>
      <c r="I145" s="111" t="s">
        <v>1529</v>
      </c>
      <c r="J145" s="111" t="s">
        <v>1404</v>
      </c>
      <c r="K145" s="119"/>
    </row>
    <row r="146" spans="1:11" ht="12.75" x14ac:dyDescent="0.2">
      <c r="A146" s="134" t="s">
        <v>2265</v>
      </c>
      <c r="B146" s="135" t="s">
        <v>926</v>
      </c>
      <c r="C146" s="135" t="s">
        <v>2010</v>
      </c>
      <c r="D146" s="142" t="s">
        <v>2266</v>
      </c>
      <c r="E146" s="121" t="s">
        <v>973</v>
      </c>
      <c r="F146" s="111" t="s">
        <v>986</v>
      </c>
      <c r="G146" s="111" t="s">
        <v>785</v>
      </c>
      <c r="H146" s="111" t="s">
        <v>779</v>
      </c>
      <c r="I146" s="111" t="s">
        <v>1529</v>
      </c>
      <c r="J146" s="111" t="s">
        <v>1404</v>
      </c>
      <c r="K146" s="119"/>
    </row>
    <row r="147" spans="1:11" ht="12.75" x14ac:dyDescent="0.2">
      <c r="A147" s="134" t="s">
        <v>2011</v>
      </c>
      <c r="B147" s="135" t="s">
        <v>926</v>
      </c>
      <c r="C147" s="135" t="s">
        <v>2012</v>
      </c>
      <c r="D147" s="142" t="s">
        <v>2115</v>
      </c>
      <c r="E147" s="121" t="s">
        <v>976</v>
      </c>
      <c r="F147" s="111" t="s">
        <v>986</v>
      </c>
      <c r="G147" s="111" t="s">
        <v>785</v>
      </c>
      <c r="H147" s="111" t="s">
        <v>779</v>
      </c>
      <c r="I147" s="111" t="s">
        <v>1763</v>
      </c>
      <c r="J147" s="111" t="s">
        <v>1403</v>
      </c>
      <c r="K147" s="119"/>
    </row>
    <row r="148" spans="1:11" ht="12.75" x14ac:dyDescent="0.2">
      <c r="A148" s="134" t="s">
        <v>2267</v>
      </c>
      <c r="B148" s="135" t="s">
        <v>926</v>
      </c>
      <c r="C148" s="135" t="s">
        <v>2012</v>
      </c>
      <c r="D148" s="142" t="s">
        <v>2268</v>
      </c>
      <c r="E148" s="121" t="s">
        <v>976</v>
      </c>
      <c r="F148" s="111" t="s">
        <v>986</v>
      </c>
      <c r="G148" s="111" t="s">
        <v>785</v>
      </c>
      <c r="H148" s="111" t="s">
        <v>779</v>
      </c>
      <c r="I148" s="111" t="s">
        <v>1529</v>
      </c>
      <c r="J148" s="111" t="s">
        <v>1404</v>
      </c>
      <c r="K148" s="119"/>
    </row>
    <row r="149" spans="1:11" ht="12.75" x14ac:dyDescent="0.2">
      <c r="A149" s="134" t="s">
        <v>2013</v>
      </c>
      <c r="B149" s="135" t="s">
        <v>926</v>
      </c>
      <c r="C149" s="135" t="s">
        <v>2014</v>
      </c>
      <c r="D149" s="142" t="s">
        <v>2116</v>
      </c>
      <c r="E149" s="121" t="s">
        <v>981</v>
      </c>
      <c r="F149" s="111" t="s">
        <v>986</v>
      </c>
      <c r="G149" s="111" t="s">
        <v>785</v>
      </c>
      <c r="H149" s="111" t="s">
        <v>779</v>
      </c>
      <c r="I149" s="111" t="s">
        <v>1529</v>
      </c>
      <c r="J149" s="111" t="s">
        <v>1404</v>
      </c>
      <c r="K149" s="119"/>
    </row>
    <row r="150" spans="1:11" ht="12.75" x14ac:dyDescent="0.2">
      <c r="A150" s="134" t="s">
        <v>2269</v>
      </c>
      <c r="B150" s="135" t="s">
        <v>926</v>
      </c>
      <c r="C150" s="135" t="s">
        <v>2014</v>
      </c>
      <c r="D150" s="142" t="s">
        <v>2270</v>
      </c>
      <c r="E150" s="121" t="str">
        <f>+UPPER(D150)</f>
        <v>SERVICIO EDUCATIVO DEL PINO</v>
      </c>
      <c r="F150" s="111" t="s">
        <v>986</v>
      </c>
      <c r="G150" s="111" t="s">
        <v>785</v>
      </c>
      <c r="H150" s="111" t="s">
        <v>779</v>
      </c>
      <c r="I150" s="111" t="s">
        <v>1529</v>
      </c>
      <c r="J150" s="111" t="s">
        <v>1404</v>
      </c>
      <c r="K150" s="119"/>
    </row>
    <row r="151" spans="1:11" ht="12.75" x14ac:dyDescent="0.2">
      <c r="A151" s="134" t="s">
        <v>2015</v>
      </c>
      <c r="B151" s="135" t="s">
        <v>926</v>
      </c>
      <c r="C151" s="135" t="s">
        <v>2016</v>
      </c>
      <c r="D151" s="142" t="s">
        <v>2117</v>
      </c>
      <c r="E151" s="121"/>
      <c r="F151" s="111"/>
      <c r="G151" s="111"/>
      <c r="H151" s="111"/>
      <c r="I151" s="111"/>
      <c r="J151" s="111"/>
      <c r="K151" s="119"/>
    </row>
    <row r="152" spans="1:11" ht="12.75" x14ac:dyDescent="0.2">
      <c r="A152" s="134" t="s">
        <v>2271</v>
      </c>
      <c r="B152" s="135" t="s">
        <v>926</v>
      </c>
      <c r="C152" s="135" t="s">
        <v>2016</v>
      </c>
      <c r="D152" s="135" t="s">
        <v>2016</v>
      </c>
      <c r="E152" s="121"/>
      <c r="F152" s="111"/>
      <c r="G152" s="111"/>
      <c r="H152" s="111"/>
      <c r="I152" s="111"/>
      <c r="J152" s="111"/>
      <c r="K152" s="119"/>
    </row>
    <row r="153" spans="1:11" ht="12.75" x14ac:dyDescent="0.2">
      <c r="A153" s="134" t="s">
        <v>2017</v>
      </c>
      <c r="B153" s="135" t="s">
        <v>926</v>
      </c>
      <c r="C153" s="135" t="s">
        <v>2018</v>
      </c>
      <c r="D153" s="142" t="s">
        <v>2118</v>
      </c>
      <c r="E153" s="121"/>
      <c r="F153" s="111"/>
      <c r="G153" s="111"/>
      <c r="H153" s="111"/>
      <c r="I153" s="111"/>
      <c r="J153" s="111"/>
      <c r="K153" s="119"/>
    </row>
    <row r="154" spans="1:11" ht="12.75" x14ac:dyDescent="0.2">
      <c r="A154" s="134" t="s">
        <v>2272</v>
      </c>
      <c r="B154" s="135" t="s">
        <v>926</v>
      </c>
      <c r="C154" s="135" t="s">
        <v>2018</v>
      </c>
      <c r="D154" s="135" t="s">
        <v>2018</v>
      </c>
      <c r="E154" s="121"/>
      <c r="F154" s="111"/>
      <c r="G154" s="111"/>
      <c r="H154" s="111"/>
      <c r="I154" s="111"/>
      <c r="J154" s="111"/>
      <c r="K154" s="119"/>
    </row>
    <row r="155" spans="1:11" ht="12.75" x14ac:dyDescent="0.2">
      <c r="A155" s="134" t="s">
        <v>2119</v>
      </c>
      <c r="B155" s="135" t="s">
        <v>926</v>
      </c>
      <c r="C155" s="135" t="s">
        <v>2120</v>
      </c>
      <c r="D155" s="142" t="s">
        <v>2121</v>
      </c>
      <c r="E155" s="121"/>
      <c r="F155" s="111"/>
      <c r="G155" s="111"/>
      <c r="H155" s="111"/>
      <c r="I155" s="111"/>
      <c r="J155" s="111"/>
      <c r="K155" s="119"/>
    </row>
    <row r="156" spans="1:11" ht="12.75" x14ac:dyDescent="0.2">
      <c r="A156" s="134" t="s">
        <v>2122</v>
      </c>
      <c r="B156" s="135" t="s">
        <v>926</v>
      </c>
      <c r="C156" s="135" t="s">
        <v>2123</v>
      </c>
      <c r="D156" s="142" t="s">
        <v>2124</v>
      </c>
      <c r="E156" s="121" t="str">
        <f t="shared" ref="E156:E162" si="0">+UPPER(D156)</f>
        <v>GASTOS ADMINISTRATIVOS ACONCAGUA</v>
      </c>
      <c r="F156" s="111" t="s">
        <v>986</v>
      </c>
      <c r="G156" s="111" t="s">
        <v>785</v>
      </c>
      <c r="H156" s="111" t="s">
        <v>779</v>
      </c>
      <c r="I156" s="111" t="s">
        <v>1591</v>
      </c>
      <c r="J156" s="111" t="s">
        <v>1403</v>
      </c>
      <c r="K156" s="119"/>
    </row>
    <row r="157" spans="1:11" ht="12.75" x14ac:dyDescent="0.2">
      <c r="A157" s="134" t="s">
        <v>2125</v>
      </c>
      <c r="B157" s="135" t="s">
        <v>926</v>
      </c>
      <c r="C157" s="135" t="s">
        <v>2126</v>
      </c>
      <c r="D157" s="142" t="s">
        <v>2127</v>
      </c>
      <c r="E157" s="121" t="str">
        <f t="shared" si="0"/>
        <v>GASTOS ADMINISTRATIVOS LOS ANDES</v>
      </c>
      <c r="F157" s="111" t="s">
        <v>986</v>
      </c>
      <c r="G157" s="111" t="s">
        <v>785</v>
      </c>
      <c r="H157" s="111" t="s">
        <v>779</v>
      </c>
      <c r="I157" s="111" t="s">
        <v>1592</v>
      </c>
      <c r="J157" s="111" t="s">
        <v>1403</v>
      </c>
      <c r="K157" s="119"/>
    </row>
    <row r="158" spans="1:11" ht="12.75" x14ac:dyDescent="0.2">
      <c r="A158" s="134" t="s">
        <v>2128</v>
      </c>
      <c r="B158" s="135" t="s">
        <v>926</v>
      </c>
      <c r="C158" s="135" t="s">
        <v>2129</v>
      </c>
      <c r="D158" s="142" t="s">
        <v>2130</v>
      </c>
      <c r="E158" s="121" t="str">
        <f t="shared" si="0"/>
        <v>GASTOS ADMINISTRATIVOS PETORCA</v>
      </c>
      <c r="F158" s="111" t="s">
        <v>986</v>
      </c>
      <c r="G158" s="111" t="s">
        <v>785</v>
      </c>
      <c r="H158" s="111" t="s">
        <v>779</v>
      </c>
      <c r="I158" s="111" t="s">
        <v>1593</v>
      </c>
      <c r="J158" s="111" t="s">
        <v>1403</v>
      </c>
      <c r="K158" s="119"/>
    </row>
    <row r="159" spans="1:11" ht="12.75" x14ac:dyDescent="0.2">
      <c r="A159" s="134" t="s">
        <v>2131</v>
      </c>
      <c r="B159" s="135" t="s">
        <v>926</v>
      </c>
      <c r="C159" s="135" t="s">
        <v>2132</v>
      </c>
      <c r="D159" s="142" t="s">
        <v>2133</v>
      </c>
      <c r="E159" s="121" t="str">
        <f t="shared" si="0"/>
        <v>GASTOS ADMINISTRATIVOS LOS PARQUES</v>
      </c>
      <c r="F159" s="111" t="s">
        <v>986</v>
      </c>
      <c r="G159" s="111" t="s">
        <v>785</v>
      </c>
      <c r="H159" s="111" t="s">
        <v>779</v>
      </c>
      <c r="I159" s="111" t="s">
        <v>1594</v>
      </c>
      <c r="J159" s="111" t="s">
        <v>1403</v>
      </c>
      <c r="K159" s="119"/>
    </row>
    <row r="160" spans="1:11" ht="12.75" x14ac:dyDescent="0.2">
      <c r="A160" s="134" t="s">
        <v>2134</v>
      </c>
      <c r="B160" s="135" t="s">
        <v>926</v>
      </c>
      <c r="C160" s="135" t="s">
        <v>2135</v>
      </c>
      <c r="D160" s="142" t="s">
        <v>2136</v>
      </c>
      <c r="E160" s="121" t="str">
        <f t="shared" si="0"/>
        <v>GASTOS ADMINISTRATIVOS SANTIAGO CENTRO</v>
      </c>
      <c r="F160" s="111" t="s">
        <v>986</v>
      </c>
      <c r="G160" s="111" t="s">
        <v>785</v>
      </c>
      <c r="H160" s="111" t="s">
        <v>779</v>
      </c>
      <c r="I160" s="111" t="s">
        <v>1595</v>
      </c>
      <c r="J160" s="111" t="s">
        <v>1403</v>
      </c>
      <c r="K160" s="119"/>
    </row>
    <row r="161" spans="1:11" ht="12.75" x14ac:dyDescent="0.2">
      <c r="A161" s="134" t="s">
        <v>2137</v>
      </c>
      <c r="B161" s="135" t="s">
        <v>926</v>
      </c>
      <c r="C161" s="135" t="s">
        <v>2138</v>
      </c>
      <c r="D161" s="142" t="s">
        <v>2139</v>
      </c>
      <c r="E161" s="121" t="str">
        <f t="shared" si="0"/>
        <v>GASTOS ADMINISTRATIVOS LOS ÁLAMOS</v>
      </c>
      <c r="F161" s="111" t="s">
        <v>784</v>
      </c>
      <c r="G161" s="111" t="s">
        <v>785</v>
      </c>
      <c r="H161" s="111" t="s">
        <v>779</v>
      </c>
      <c r="I161" s="111" t="s">
        <v>1596</v>
      </c>
      <c r="J161" s="111" t="s">
        <v>1403</v>
      </c>
      <c r="K161" s="119"/>
    </row>
    <row r="162" spans="1:11" ht="12.75" x14ac:dyDescent="0.2">
      <c r="A162" s="134" t="s">
        <v>2140</v>
      </c>
      <c r="B162" s="135" t="s">
        <v>926</v>
      </c>
      <c r="C162" s="135" t="s">
        <v>2141</v>
      </c>
      <c r="D162" s="142" t="s">
        <v>2142</v>
      </c>
      <c r="E162" s="121" t="str">
        <f t="shared" si="0"/>
        <v>GASTOS ADMINISTRATIVOS VALLE CACHAPOAL</v>
      </c>
      <c r="F162" s="111" t="s">
        <v>784</v>
      </c>
      <c r="G162" s="111" t="s">
        <v>785</v>
      </c>
      <c r="H162" s="111" t="s">
        <v>779</v>
      </c>
      <c r="I162" s="111" t="s">
        <v>1597</v>
      </c>
      <c r="J162" s="111" t="s">
        <v>1403</v>
      </c>
      <c r="K162" s="119"/>
    </row>
    <row r="163" spans="1:11" ht="12.75" x14ac:dyDescent="0.2">
      <c r="A163" s="134" t="s">
        <v>2143</v>
      </c>
      <c r="B163" s="135" t="s">
        <v>926</v>
      </c>
      <c r="C163" s="135" t="s">
        <v>2144</v>
      </c>
      <c r="D163" s="142" t="s">
        <v>2145</v>
      </c>
      <c r="E163" s="121" t="s">
        <v>985</v>
      </c>
      <c r="F163" s="111" t="s">
        <v>986</v>
      </c>
      <c r="G163" s="111" t="s">
        <v>785</v>
      </c>
      <c r="H163" s="111" t="s">
        <v>779</v>
      </c>
      <c r="I163" s="111" t="s">
        <v>1529</v>
      </c>
      <c r="J163" s="111" t="s">
        <v>1404</v>
      </c>
      <c r="K163" s="119"/>
    </row>
    <row r="164" spans="1:11" ht="12.75" x14ac:dyDescent="0.2">
      <c r="A164" s="134" t="s">
        <v>2146</v>
      </c>
      <c r="B164" s="135" t="s">
        <v>926</v>
      </c>
      <c r="C164" s="135" t="s">
        <v>2147</v>
      </c>
      <c r="D164" s="142" t="s">
        <v>2148</v>
      </c>
      <c r="E164" s="121" t="s">
        <v>1003</v>
      </c>
      <c r="F164" s="111" t="s">
        <v>784</v>
      </c>
      <c r="G164" s="111" t="s">
        <v>785</v>
      </c>
      <c r="H164" s="111" t="s">
        <v>779</v>
      </c>
      <c r="I164" s="111" t="s">
        <v>1598</v>
      </c>
      <c r="J164" s="111" t="s">
        <v>1403</v>
      </c>
      <c r="K164" s="119"/>
    </row>
    <row r="165" spans="1:11" ht="12.75" x14ac:dyDescent="0.2">
      <c r="A165" s="134" t="s">
        <v>2149</v>
      </c>
      <c r="B165" s="135" t="s">
        <v>926</v>
      </c>
      <c r="C165" s="135" t="s">
        <v>2150</v>
      </c>
      <c r="D165" s="142" t="s">
        <v>2151</v>
      </c>
      <c r="E165" s="121" t="s">
        <v>1006</v>
      </c>
      <c r="F165" s="111" t="s">
        <v>784</v>
      </c>
      <c r="G165" s="111" t="s">
        <v>785</v>
      </c>
      <c r="H165" s="111" t="s">
        <v>779</v>
      </c>
      <c r="I165" s="111" t="s">
        <v>1599</v>
      </c>
      <c r="J165" s="111" t="s">
        <v>1403</v>
      </c>
      <c r="K165" s="119"/>
    </row>
    <row r="166" spans="1:11" ht="12.75" x14ac:dyDescent="0.2">
      <c r="A166" s="134" t="s">
        <v>2273</v>
      </c>
      <c r="B166" s="135" t="s">
        <v>926</v>
      </c>
      <c r="C166" s="135" t="s">
        <v>2150</v>
      </c>
      <c r="D166" s="135" t="s">
        <v>2150</v>
      </c>
      <c r="E166" s="121" t="s">
        <v>1009</v>
      </c>
      <c r="F166" s="111" t="s">
        <v>784</v>
      </c>
      <c r="G166" s="111" t="s">
        <v>785</v>
      </c>
      <c r="H166" s="111" t="s">
        <v>779</v>
      </c>
      <c r="I166" s="111" t="s">
        <v>1600</v>
      </c>
      <c r="J166" s="111" t="s">
        <v>1403</v>
      </c>
      <c r="K166" s="119"/>
    </row>
    <row r="167" spans="1:11" ht="12.75" x14ac:dyDescent="0.2">
      <c r="A167" s="134" t="s">
        <v>2274</v>
      </c>
      <c r="B167" s="135" t="s">
        <v>926</v>
      </c>
      <c r="C167" s="135" t="s">
        <v>2275</v>
      </c>
      <c r="D167" s="135" t="s">
        <v>2275</v>
      </c>
      <c r="E167" s="121" t="s">
        <v>1011</v>
      </c>
      <c r="F167" s="111" t="s">
        <v>784</v>
      </c>
      <c r="G167" s="111" t="s">
        <v>785</v>
      </c>
      <c r="H167" s="111" t="s">
        <v>779</v>
      </c>
      <c r="I167" s="111" t="s">
        <v>1601</v>
      </c>
      <c r="J167" s="111" t="s">
        <v>1403</v>
      </c>
      <c r="K167" s="119"/>
    </row>
    <row r="168" spans="1:11" ht="12.75" x14ac:dyDescent="0.2">
      <c r="A168" s="134" t="s">
        <v>2276</v>
      </c>
      <c r="B168" s="135" t="s">
        <v>926</v>
      </c>
      <c r="C168" s="135" t="s">
        <v>2277</v>
      </c>
      <c r="D168" s="135" t="s">
        <v>2277</v>
      </c>
      <c r="E168" s="121" t="s">
        <v>1014</v>
      </c>
      <c r="F168" s="111" t="s">
        <v>784</v>
      </c>
      <c r="G168" s="111" t="s">
        <v>785</v>
      </c>
      <c r="H168" s="111" t="s">
        <v>779</v>
      </c>
      <c r="I168" s="111" t="s">
        <v>1602</v>
      </c>
      <c r="J168" s="111" t="s">
        <v>1403</v>
      </c>
      <c r="K168" s="119"/>
    </row>
    <row r="169" spans="1:11" ht="12.75" x14ac:dyDescent="0.2">
      <c r="A169" s="134" t="s">
        <v>2278</v>
      </c>
      <c r="B169" s="135" t="s">
        <v>926</v>
      </c>
      <c r="C169" s="135" t="s">
        <v>2279</v>
      </c>
      <c r="D169" s="135" t="s">
        <v>2279</v>
      </c>
      <c r="E169" s="121" t="s">
        <v>1014</v>
      </c>
      <c r="F169" s="111" t="s">
        <v>784</v>
      </c>
      <c r="G169" s="111" t="s">
        <v>785</v>
      </c>
      <c r="H169" s="111" t="s">
        <v>779</v>
      </c>
      <c r="I169" s="111" t="s">
        <v>1603</v>
      </c>
      <c r="J169" s="111" t="s">
        <v>1403</v>
      </c>
      <c r="K169" s="119"/>
    </row>
    <row r="170" spans="1:11" ht="12.75" x14ac:dyDescent="0.2">
      <c r="A170" s="134" t="s">
        <v>2280</v>
      </c>
      <c r="B170" s="135" t="s">
        <v>926</v>
      </c>
      <c r="C170" s="135" t="s">
        <v>2281</v>
      </c>
      <c r="D170" s="135" t="s">
        <v>2281</v>
      </c>
      <c r="E170" s="121" t="str">
        <f t="shared" ref="E170" si="1">+UPPER(D170)</f>
        <v>SERVICIO LOCAL DE EDUCACIÓN TALAGANTE</v>
      </c>
      <c r="F170" s="111" t="s">
        <v>784</v>
      </c>
      <c r="G170" s="111" t="s">
        <v>785</v>
      </c>
      <c r="H170" s="111" t="s">
        <v>779</v>
      </c>
      <c r="I170" s="111" t="s">
        <v>1604</v>
      </c>
      <c r="J170" s="111" t="s">
        <v>1403</v>
      </c>
      <c r="K170" s="119"/>
    </row>
    <row r="171" spans="1:11" ht="12.75" x14ac:dyDescent="0.2">
      <c r="A171" s="134" t="s">
        <v>2282</v>
      </c>
      <c r="B171" s="135" t="s">
        <v>926</v>
      </c>
      <c r="C171" s="135" t="s">
        <v>2283</v>
      </c>
      <c r="D171" s="135" t="s">
        <v>2283</v>
      </c>
      <c r="E171" s="121" t="s">
        <v>816</v>
      </c>
      <c r="F171" s="111" t="s">
        <v>784</v>
      </c>
      <c r="G171" s="111" t="s">
        <v>785</v>
      </c>
      <c r="H171" s="111" t="s">
        <v>779</v>
      </c>
      <c r="I171" s="111" t="s">
        <v>1605</v>
      </c>
      <c r="J171" s="111" t="s">
        <v>1403</v>
      </c>
      <c r="K171" s="119"/>
    </row>
    <row r="172" spans="1:11" ht="12.75" x14ac:dyDescent="0.2">
      <c r="A172" s="134" t="s">
        <v>2284</v>
      </c>
      <c r="B172" s="135" t="s">
        <v>926</v>
      </c>
      <c r="C172" s="135" t="s">
        <v>2285</v>
      </c>
      <c r="D172" s="135" t="s">
        <v>2285</v>
      </c>
      <c r="E172" s="121" t="s">
        <v>1021</v>
      </c>
      <c r="F172" s="111" t="s">
        <v>784</v>
      </c>
      <c r="G172" s="111" t="s">
        <v>785</v>
      </c>
      <c r="H172" s="111" t="s">
        <v>779</v>
      </c>
      <c r="I172" s="111" t="s">
        <v>1606</v>
      </c>
      <c r="J172" s="111" t="s">
        <v>1403</v>
      </c>
      <c r="K172" s="119"/>
    </row>
    <row r="173" spans="1:11" ht="12.75" x14ac:dyDescent="0.2">
      <c r="A173" s="134" t="s">
        <v>2286</v>
      </c>
      <c r="B173" s="135" t="s">
        <v>926</v>
      </c>
      <c r="C173" s="135" t="s">
        <v>2287</v>
      </c>
      <c r="D173" s="135" t="s">
        <v>2287</v>
      </c>
      <c r="E173" s="121" t="s">
        <v>1021</v>
      </c>
      <c r="F173" s="111" t="s">
        <v>784</v>
      </c>
      <c r="G173" s="111" t="s">
        <v>785</v>
      </c>
      <c r="H173" s="111" t="s">
        <v>779</v>
      </c>
      <c r="I173" s="111" t="s">
        <v>1607</v>
      </c>
      <c r="J173" s="111" t="s">
        <v>1403</v>
      </c>
      <c r="K173" s="119"/>
    </row>
    <row r="174" spans="1:11" ht="12.75" x14ac:dyDescent="0.2">
      <c r="A174" s="134" t="s">
        <v>2288</v>
      </c>
      <c r="B174" s="135" t="s">
        <v>926</v>
      </c>
      <c r="C174" s="135" t="s">
        <v>2289</v>
      </c>
      <c r="D174" s="135" t="s">
        <v>2289</v>
      </c>
      <c r="E174" s="121" t="s">
        <v>1021</v>
      </c>
      <c r="F174" s="111" t="s">
        <v>784</v>
      </c>
      <c r="G174" s="111" t="s">
        <v>785</v>
      </c>
      <c r="H174" s="111" t="s">
        <v>779</v>
      </c>
      <c r="I174" s="111" t="s">
        <v>1608</v>
      </c>
      <c r="J174" s="111" t="s">
        <v>1403</v>
      </c>
      <c r="K174" s="119"/>
    </row>
    <row r="175" spans="1:11" ht="12.75" x14ac:dyDescent="0.2">
      <c r="A175" s="134" t="s">
        <v>2290</v>
      </c>
      <c r="B175" s="135" t="s">
        <v>926</v>
      </c>
      <c r="C175" s="135" t="s">
        <v>2291</v>
      </c>
      <c r="D175" s="135" t="s">
        <v>2291</v>
      </c>
      <c r="E175" s="121" t="s">
        <v>1024</v>
      </c>
      <c r="F175" s="111" t="s">
        <v>784</v>
      </c>
      <c r="G175" s="111" t="s">
        <v>785</v>
      </c>
      <c r="H175" s="111" t="s">
        <v>779</v>
      </c>
      <c r="I175" s="111" t="s">
        <v>1609</v>
      </c>
      <c r="J175" s="111" t="s">
        <v>1403</v>
      </c>
      <c r="K175" s="119"/>
    </row>
    <row r="176" spans="1:11" ht="12.75" x14ac:dyDescent="0.2">
      <c r="A176" s="134" t="s">
        <v>2292</v>
      </c>
      <c r="B176" s="135" t="s">
        <v>926</v>
      </c>
      <c r="C176" s="135" t="s">
        <v>2293</v>
      </c>
      <c r="D176" s="135" t="s">
        <v>2293</v>
      </c>
      <c r="E176" s="121" t="s">
        <v>1027</v>
      </c>
      <c r="F176" s="111" t="s">
        <v>784</v>
      </c>
      <c r="G176" s="111" t="s">
        <v>785</v>
      </c>
      <c r="H176" s="111" t="s">
        <v>779</v>
      </c>
      <c r="I176" s="111" t="s">
        <v>1610</v>
      </c>
      <c r="J176" s="111" t="s">
        <v>1403</v>
      </c>
      <c r="K176" s="119"/>
    </row>
    <row r="177" spans="1:11" ht="12.75" x14ac:dyDescent="0.2">
      <c r="A177" s="134" t="s">
        <v>1906</v>
      </c>
      <c r="B177" s="135" t="s">
        <v>926</v>
      </c>
      <c r="C177" s="135" t="s">
        <v>2152</v>
      </c>
      <c r="D177" s="142" t="s">
        <v>2152</v>
      </c>
      <c r="E177" s="121" t="s">
        <v>1030</v>
      </c>
      <c r="F177" s="111" t="s">
        <v>784</v>
      </c>
      <c r="G177" s="111" t="s">
        <v>785</v>
      </c>
      <c r="H177" s="111" t="s">
        <v>779</v>
      </c>
      <c r="I177" s="111" t="s">
        <v>1611</v>
      </c>
      <c r="J177" s="111" t="s">
        <v>1403</v>
      </c>
      <c r="K177" s="119"/>
    </row>
    <row r="178" spans="1:11" ht="12.75" x14ac:dyDescent="0.2">
      <c r="A178" s="134" t="s">
        <v>1907</v>
      </c>
      <c r="B178" s="135" t="s">
        <v>926</v>
      </c>
      <c r="C178" s="135" t="s">
        <v>2152</v>
      </c>
      <c r="D178" s="142" t="s">
        <v>2153</v>
      </c>
      <c r="E178" s="121" t="s">
        <v>1033</v>
      </c>
      <c r="F178" s="111" t="s">
        <v>814</v>
      </c>
      <c r="G178" s="111" t="s">
        <v>785</v>
      </c>
      <c r="H178" s="111" t="s">
        <v>779</v>
      </c>
      <c r="I178" s="111" t="s">
        <v>1612</v>
      </c>
      <c r="J178" s="111" t="s">
        <v>1403</v>
      </c>
      <c r="K178" s="119"/>
    </row>
    <row r="179" spans="1:11" ht="12.75" x14ac:dyDescent="0.2">
      <c r="A179" s="134" t="s">
        <v>1908</v>
      </c>
      <c r="B179" s="135" t="s">
        <v>926</v>
      </c>
      <c r="C179" s="135" t="s">
        <v>2152</v>
      </c>
      <c r="D179" s="142" t="s">
        <v>938</v>
      </c>
      <c r="E179" s="121" t="s">
        <v>1036</v>
      </c>
      <c r="F179" s="111" t="s">
        <v>784</v>
      </c>
      <c r="G179" s="111" t="s">
        <v>785</v>
      </c>
      <c r="H179" s="111" t="s">
        <v>779</v>
      </c>
      <c r="I179" s="111" t="s">
        <v>1613</v>
      </c>
      <c r="J179" s="111" t="s">
        <v>1403</v>
      </c>
      <c r="K179" s="119"/>
    </row>
    <row r="180" spans="1:11" ht="12.75" x14ac:dyDescent="0.2">
      <c r="A180" s="134" t="s">
        <v>1909</v>
      </c>
      <c r="B180" s="135" t="s">
        <v>926</v>
      </c>
      <c r="C180" s="135" t="s">
        <v>1910</v>
      </c>
      <c r="D180" s="142" t="s">
        <v>1910</v>
      </c>
      <c r="E180" s="121" t="s">
        <v>1037</v>
      </c>
      <c r="F180" s="111" t="s">
        <v>784</v>
      </c>
      <c r="G180" s="111" t="s">
        <v>785</v>
      </c>
      <c r="H180" s="111" t="s">
        <v>779</v>
      </c>
      <c r="I180" s="111" t="s">
        <v>1613</v>
      </c>
      <c r="J180" s="111" t="s">
        <v>1404</v>
      </c>
      <c r="K180" s="119"/>
    </row>
    <row r="181" spans="1:11" ht="12.75" x14ac:dyDescent="0.2">
      <c r="A181" s="134" t="s">
        <v>960</v>
      </c>
      <c r="B181" s="135" t="s">
        <v>1911</v>
      </c>
      <c r="C181" s="135" t="s">
        <v>2062</v>
      </c>
      <c r="D181" s="142" t="s">
        <v>2062</v>
      </c>
      <c r="E181" s="121" t="s">
        <v>1040</v>
      </c>
      <c r="F181" s="111" t="s">
        <v>784</v>
      </c>
      <c r="G181" s="111" t="s">
        <v>785</v>
      </c>
      <c r="H181" s="111" t="s">
        <v>779</v>
      </c>
      <c r="I181" s="111" t="s">
        <v>1614</v>
      </c>
      <c r="J181" s="111" t="s">
        <v>1403</v>
      </c>
      <c r="K181" s="119"/>
    </row>
    <row r="182" spans="1:11" ht="12.75" x14ac:dyDescent="0.2">
      <c r="A182" s="134" t="s">
        <v>962</v>
      </c>
      <c r="B182" s="135" t="s">
        <v>1911</v>
      </c>
      <c r="C182" s="135" t="s">
        <v>2062</v>
      </c>
      <c r="D182" s="142" t="s">
        <v>1841</v>
      </c>
      <c r="E182" s="121" t="s">
        <v>1042</v>
      </c>
      <c r="F182" s="111" t="s">
        <v>784</v>
      </c>
      <c r="G182" s="111" t="s">
        <v>785</v>
      </c>
      <c r="H182" s="111" t="s">
        <v>779</v>
      </c>
      <c r="I182" s="111" t="s">
        <v>1616</v>
      </c>
      <c r="J182" s="111" t="s">
        <v>1403</v>
      </c>
      <c r="K182" s="119"/>
    </row>
    <row r="183" spans="1:11" ht="12.75" x14ac:dyDescent="0.2">
      <c r="A183" s="134" t="s">
        <v>964</v>
      </c>
      <c r="B183" s="135" t="s">
        <v>1911</v>
      </c>
      <c r="C183" s="135" t="s">
        <v>1762</v>
      </c>
      <c r="D183" s="142" t="s">
        <v>1762</v>
      </c>
      <c r="E183" s="121" t="s">
        <v>1045</v>
      </c>
      <c r="F183" s="111" t="s">
        <v>784</v>
      </c>
      <c r="G183" s="111" t="s">
        <v>785</v>
      </c>
      <c r="H183" s="111" t="s">
        <v>779</v>
      </c>
      <c r="I183" s="111" t="s">
        <v>1617</v>
      </c>
      <c r="J183" s="111" t="s">
        <v>1403</v>
      </c>
      <c r="K183" s="119"/>
    </row>
    <row r="184" spans="1:11" ht="12.75" x14ac:dyDescent="0.2">
      <c r="A184" s="134" t="s">
        <v>965</v>
      </c>
      <c r="B184" s="135" t="s">
        <v>1911</v>
      </c>
      <c r="C184" s="135" t="s">
        <v>966</v>
      </c>
      <c r="D184" s="142" t="s">
        <v>966</v>
      </c>
      <c r="E184" s="121" t="s">
        <v>1048</v>
      </c>
      <c r="F184" s="111" t="s">
        <v>784</v>
      </c>
      <c r="G184" s="111" t="s">
        <v>785</v>
      </c>
      <c r="H184" s="111" t="s">
        <v>779</v>
      </c>
      <c r="I184" s="111" t="s">
        <v>1617</v>
      </c>
      <c r="J184" s="111" t="s">
        <v>1403</v>
      </c>
      <c r="K184" s="119"/>
    </row>
    <row r="185" spans="1:11" ht="12.75" x14ac:dyDescent="0.2">
      <c r="A185" s="134" t="s">
        <v>968</v>
      </c>
      <c r="B185" s="135" t="s">
        <v>1911</v>
      </c>
      <c r="C185" s="135" t="s">
        <v>969</v>
      </c>
      <c r="D185" s="142" t="s">
        <v>969</v>
      </c>
      <c r="E185" s="121" t="s">
        <v>1051</v>
      </c>
      <c r="F185" s="111" t="s">
        <v>784</v>
      </c>
      <c r="G185" s="111" t="s">
        <v>785</v>
      </c>
      <c r="H185" s="111" t="s">
        <v>779</v>
      </c>
      <c r="I185" s="111" t="s">
        <v>1617</v>
      </c>
      <c r="J185" s="111" t="s">
        <v>1403</v>
      </c>
      <c r="K185" s="119"/>
    </row>
    <row r="186" spans="1:11" ht="12.75" x14ac:dyDescent="0.2">
      <c r="A186" s="134" t="s">
        <v>971</v>
      </c>
      <c r="B186" s="135" t="s">
        <v>1911</v>
      </c>
      <c r="C186" s="135" t="s">
        <v>969</v>
      </c>
      <c r="D186" s="142" t="s">
        <v>972</v>
      </c>
      <c r="E186" s="121" t="s">
        <v>1055</v>
      </c>
      <c r="F186" s="111" t="s">
        <v>784</v>
      </c>
      <c r="G186" s="111" t="s">
        <v>785</v>
      </c>
      <c r="H186" s="111" t="s">
        <v>779</v>
      </c>
      <c r="I186" s="111" t="s">
        <v>1617</v>
      </c>
      <c r="J186" s="111" t="s">
        <v>1403</v>
      </c>
      <c r="K186" s="119"/>
    </row>
    <row r="187" spans="1:11" ht="12.75" x14ac:dyDescent="0.2">
      <c r="A187" s="134" t="s">
        <v>1815</v>
      </c>
      <c r="B187" s="135" t="s">
        <v>1911</v>
      </c>
      <c r="C187" s="135" t="s">
        <v>1816</v>
      </c>
      <c r="D187" s="142" t="s">
        <v>1816</v>
      </c>
      <c r="E187" s="121" t="s">
        <v>1055</v>
      </c>
      <c r="F187" s="111" t="s">
        <v>784</v>
      </c>
      <c r="G187" s="111" t="s">
        <v>785</v>
      </c>
      <c r="H187" s="111" t="s">
        <v>779</v>
      </c>
      <c r="I187" s="111" t="s">
        <v>1617</v>
      </c>
      <c r="J187" s="111" t="s">
        <v>1403</v>
      </c>
      <c r="K187" s="119"/>
    </row>
    <row r="188" spans="1:11" ht="12.75" x14ac:dyDescent="0.2">
      <c r="A188" s="134" t="s">
        <v>974</v>
      </c>
      <c r="B188" s="135" t="s">
        <v>1911</v>
      </c>
      <c r="C188" s="135" t="s">
        <v>975</v>
      </c>
      <c r="D188" s="142" t="s">
        <v>975</v>
      </c>
      <c r="E188" s="121" t="s">
        <v>1060</v>
      </c>
      <c r="F188" s="111" t="s">
        <v>784</v>
      </c>
      <c r="G188" s="111" t="s">
        <v>785</v>
      </c>
      <c r="H188" s="111" t="s">
        <v>779</v>
      </c>
      <c r="I188" s="111" t="s">
        <v>1617</v>
      </c>
      <c r="J188" s="111" t="s">
        <v>1403</v>
      </c>
      <c r="K188" s="119"/>
    </row>
    <row r="189" spans="1:11" ht="12.75" x14ac:dyDescent="0.2">
      <c r="A189" s="134" t="s">
        <v>977</v>
      </c>
      <c r="B189" s="135" t="s">
        <v>1911</v>
      </c>
      <c r="C189" s="135" t="s">
        <v>975</v>
      </c>
      <c r="D189" s="142" t="s">
        <v>978</v>
      </c>
      <c r="E189" s="121" t="s">
        <v>1062</v>
      </c>
      <c r="F189" s="111" t="s">
        <v>784</v>
      </c>
      <c r="G189" s="111" t="s">
        <v>785</v>
      </c>
      <c r="H189" s="111" t="s">
        <v>779</v>
      </c>
      <c r="I189" s="111" t="s">
        <v>1617</v>
      </c>
      <c r="J189" s="111" t="s">
        <v>1403</v>
      </c>
      <c r="K189" s="119"/>
    </row>
    <row r="190" spans="1:11" ht="12.75" x14ac:dyDescent="0.2">
      <c r="A190" s="134" t="s">
        <v>979</v>
      </c>
      <c r="B190" s="135" t="s">
        <v>1911</v>
      </c>
      <c r="C190" s="135" t="s">
        <v>980</v>
      </c>
      <c r="D190" s="142" t="s">
        <v>980</v>
      </c>
      <c r="E190" s="121" t="s">
        <v>1065</v>
      </c>
      <c r="F190" s="111" t="s">
        <v>784</v>
      </c>
      <c r="G190" s="111" t="s">
        <v>785</v>
      </c>
      <c r="H190" s="111" t="s">
        <v>779</v>
      </c>
      <c r="I190" s="111" t="s">
        <v>1618</v>
      </c>
      <c r="J190" s="111" t="s">
        <v>1403</v>
      </c>
      <c r="K190" s="119"/>
    </row>
    <row r="191" spans="1:11" ht="12.75" x14ac:dyDescent="0.2">
      <c r="A191" s="134" t="s">
        <v>2043</v>
      </c>
      <c r="B191" s="135" t="s">
        <v>1911</v>
      </c>
      <c r="C191" s="135" t="s">
        <v>2044</v>
      </c>
      <c r="D191" s="142" t="s">
        <v>2044</v>
      </c>
      <c r="E191" s="121" t="s">
        <v>1065</v>
      </c>
      <c r="F191" s="111" t="s">
        <v>784</v>
      </c>
      <c r="G191" s="111" t="s">
        <v>785</v>
      </c>
      <c r="H191" s="111" t="s">
        <v>779</v>
      </c>
      <c r="I191" s="111" t="s">
        <v>1618</v>
      </c>
      <c r="J191" s="111" t="s">
        <v>1403</v>
      </c>
      <c r="K191" s="119"/>
    </row>
    <row r="192" spans="1:11" ht="12.75" x14ac:dyDescent="0.2">
      <c r="A192" s="134" t="s">
        <v>2154</v>
      </c>
      <c r="B192" s="135" t="s">
        <v>1911</v>
      </c>
      <c r="C192" s="135" t="s">
        <v>2044</v>
      </c>
      <c r="D192" s="142" t="s">
        <v>2155</v>
      </c>
      <c r="E192" s="121" t="s">
        <v>1065</v>
      </c>
      <c r="F192" s="111" t="s">
        <v>784</v>
      </c>
      <c r="G192" s="111" t="s">
        <v>785</v>
      </c>
      <c r="H192" s="111" t="s">
        <v>779</v>
      </c>
      <c r="I192" s="111" t="s">
        <v>1618</v>
      </c>
      <c r="J192" s="111" t="s">
        <v>1403</v>
      </c>
      <c r="K192" s="119"/>
    </row>
    <row r="193" spans="1:11" ht="12.75" x14ac:dyDescent="0.2">
      <c r="A193" s="134" t="s">
        <v>982</v>
      </c>
      <c r="B193" s="135" t="s">
        <v>983</v>
      </c>
      <c r="C193" s="135" t="s">
        <v>984</v>
      </c>
      <c r="D193" s="142" t="s">
        <v>984</v>
      </c>
      <c r="E193" s="121" t="s">
        <v>1065</v>
      </c>
      <c r="F193" s="111" t="s">
        <v>784</v>
      </c>
      <c r="G193" s="111" t="s">
        <v>785</v>
      </c>
      <c r="H193" s="111" t="s">
        <v>779</v>
      </c>
      <c r="I193" s="111" t="s">
        <v>1618</v>
      </c>
      <c r="J193" s="111" t="s">
        <v>1403</v>
      </c>
      <c r="K193" s="119"/>
    </row>
    <row r="194" spans="1:11" ht="12.75" x14ac:dyDescent="0.2">
      <c r="A194" s="134" t="s">
        <v>987</v>
      </c>
      <c r="B194" s="135" t="s">
        <v>983</v>
      </c>
      <c r="C194" s="135" t="s">
        <v>1788</v>
      </c>
      <c r="D194" s="142" t="s">
        <v>1788</v>
      </c>
      <c r="E194" s="121" t="s">
        <v>1065</v>
      </c>
      <c r="F194" s="111" t="s">
        <v>784</v>
      </c>
      <c r="G194" s="111" t="s">
        <v>785</v>
      </c>
      <c r="H194" s="111" t="s">
        <v>779</v>
      </c>
      <c r="I194" s="111" t="s">
        <v>1618</v>
      </c>
      <c r="J194" s="111" t="s">
        <v>1404</v>
      </c>
      <c r="K194" s="119"/>
    </row>
    <row r="195" spans="1:11" ht="12.75" x14ac:dyDescent="0.2">
      <c r="A195" s="134" t="s">
        <v>988</v>
      </c>
      <c r="B195" s="135" t="s">
        <v>983</v>
      </c>
      <c r="C195" s="135" t="s">
        <v>1789</v>
      </c>
      <c r="D195" s="142" t="s">
        <v>1789</v>
      </c>
      <c r="E195" s="121" t="s">
        <v>1065</v>
      </c>
      <c r="F195" s="111" t="s">
        <v>784</v>
      </c>
      <c r="G195" s="111" t="s">
        <v>785</v>
      </c>
      <c r="H195" s="111" t="s">
        <v>779</v>
      </c>
      <c r="I195" s="111" t="s">
        <v>1619</v>
      </c>
      <c r="J195" s="111" t="s">
        <v>1403</v>
      </c>
      <c r="K195" s="119"/>
    </row>
    <row r="196" spans="1:11" ht="12.75" x14ac:dyDescent="0.2">
      <c r="A196" s="134" t="s">
        <v>989</v>
      </c>
      <c r="B196" s="135" t="s">
        <v>983</v>
      </c>
      <c r="C196" s="135" t="s">
        <v>990</v>
      </c>
      <c r="D196" s="142" t="s">
        <v>990</v>
      </c>
      <c r="E196" s="121" t="s">
        <v>1065</v>
      </c>
      <c r="F196" s="111" t="s">
        <v>784</v>
      </c>
      <c r="G196" s="111" t="s">
        <v>785</v>
      </c>
      <c r="H196" s="111" t="s">
        <v>779</v>
      </c>
      <c r="I196" s="111" t="s">
        <v>1620</v>
      </c>
      <c r="J196" s="111" t="s">
        <v>1403</v>
      </c>
      <c r="K196" s="119"/>
    </row>
    <row r="197" spans="1:11" ht="12.75" x14ac:dyDescent="0.2">
      <c r="A197" s="134" t="s">
        <v>991</v>
      </c>
      <c r="B197" s="135" t="s">
        <v>983</v>
      </c>
      <c r="C197" s="135" t="s">
        <v>1912</v>
      </c>
      <c r="D197" s="142" t="s">
        <v>1912</v>
      </c>
      <c r="E197" s="121" t="s">
        <v>1078</v>
      </c>
      <c r="F197" s="111" t="s">
        <v>784</v>
      </c>
      <c r="G197" s="111" t="s">
        <v>785</v>
      </c>
      <c r="H197" s="111" t="s">
        <v>779</v>
      </c>
      <c r="I197" s="111" t="s">
        <v>1621</v>
      </c>
      <c r="J197" s="111" t="s">
        <v>1403</v>
      </c>
      <c r="K197" s="119"/>
    </row>
    <row r="198" spans="1:11" ht="12.75" x14ac:dyDescent="0.2">
      <c r="A198" s="134" t="s">
        <v>992</v>
      </c>
      <c r="B198" s="135" t="s">
        <v>983</v>
      </c>
      <c r="C198" s="135" t="s">
        <v>993</v>
      </c>
      <c r="D198" s="142" t="s">
        <v>993</v>
      </c>
      <c r="E198" s="121" t="s">
        <v>1078</v>
      </c>
      <c r="F198" s="111" t="s">
        <v>784</v>
      </c>
      <c r="G198" s="111" t="s">
        <v>785</v>
      </c>
      <c r="H198" s="111" t="s">
        <v>779</v>
      </c>
      <c r="I198" s="111" t="s">
        <v>1621</v>
      </c>
      <c r="J198" s="111" t="s">
        <v>1403</v>
      </c>
      <c r="K198" s="119"/>
    </row>
    <row r="199" spans="1:11" ht="12.75" x14ac:dyDescent="0.2">
      <c r="A199" s="134" t="s">
        <v>994</v>
      </c>
      <c r="B199" s="135" t="s">
        <v>983</v>
      </c>
      <c r="C199" s="135" t="s">
        <v>995</v>
      </c>
      <c r="D199" s="142" t="s">
        <v>995</v>
      </c>
      <c r="E199" s="121" t="s">
        <v>1078</v>
      </c>
      <c r="F199" s="111" t="s">
        <v>814</v>
      </c>
      <c r="G199" s="111" t="s">
        <v>785</v>
      </c>
      <c r="H199" s="111" t="s">
        <v>779</v>
      </c>
      <c r="I199" s="111" t="s">
        <v>1622</v>
      </c>
      <c r="J199" s="111" t="s">
        <v>1403</v>
      </c>
      <c r="K199" s="119"/>
    </row>
    <row r="200" spans="1:11" ht="12.75" x14ac:dyDescent="0.2">
      <c r="A200" s="134" t="s">
        <v>2156</v>
      </c>
      <c r="B200" s="135" t="s">
        <v>983</v>
      </c>
      <c r="C200" s="135" t="s">
        <v>995</v>
      </c>
      <c r="D200" s="142" t="s">
        <v>2157</v>
      </c>
      <c r="E200" s="121" t="s">
        <v>1078</v>
      </c>
      <c r="F200" s="111" t="s">
        <v>784</v>
      </c>
      <c r="G200" s="111" t="s">
        <v>785</v>
      </c>
      <c r="H200" s="111" t="s">
        <v>779</v>
      </c>
      <c r="I200" s="111" t="s">
        <v>1623</v>
      </c>
      <c r="J200" s="111" t="s">
        <v>1403</v>
      </c>
      <c r="K200" s="119"/>
    </row>
    <row r="201" spans="1:11" ht="12.75" x14ac:dyDescent="0.2">
      <c r="A201" s="134" t="s">
        <v>996</v>
      </c>
      <c r="B201" s="135" t="s">
        <v>983</v>
      </c>
      <c r="C201" s="135" t="s">
        <v>2158</v>
      </c>
      <c r="D201" s="142" t="s">
        <v>2158</v>
      </c>
      <c r="E201" s="121" t="s">
        <v>1078</v>
      </c>
      <c r="F201" s="111" t="s">
        <v>784</v>
      </c>
      <c r="G201" s="111" t="s">
        <v>785</v>
      </c>
      <c r="H201" s="111" t="s">
        <v>779</v>
      </c>
      <c r="I201" s="111" t="s">
        <v>1624</v>
      </c>
      <c r="J201" s="111" t="s">
        <v>1403</v>
      </c>
      <c r="K201" s="119"/>
    </row>
    <row r="202" spans="1:11" ht="12.75" x14ac:dyDescent="0.2">
      <c r="A202" s="134" t="s">
        <v>999</v>
      </c>
      <c r="B202" s="135" t="s">
        <v>983</v>
      </c>
      <c r="C202" s="135" t="s">
        <v>1000</v>
      </c>
      <c r="D202" s="142" t="s">
        <v>1000</v>
      </c>
      <c r="E202" s="121" t="s">
        <v>1089</v>
      </c>
      <c r="F202" s="111" t="s">
        <v>784</v>
      </c>
      <c r="G202" s="111" t="s">
        <v>785</v>
      </c>
      <c r="H202" s="111" t="s">
        <v>779</v>
      </c>
      <c r="I202" s="111" t="s">
        <v>1625</v>
      </c>
      <c r="J202" s="111" t="s">
        <v>1403</v>
      </c>
      <c r="K202" s="119"/>
    </row>
    <row r="203" spans="1:11" ht="12.75" x14ac:dyDescent="0.2">
      <c r="A203" s="134" t="s">
        <v>1001</v>
      </c>
      <c r="B203" s="135" t="s">
        <v>983</v>
      </c>
      <c r="C203" s="135" t="s">
        <v>1002</v>
      </c>
      <c r="D203" s="142" t="s">
        <v>1002</v>
      </c>
      <c r="E203" s="121" t="s">
        <v>1093</v>
      </c>
      <c r="F203" s="111" t="s">
        <v>814</v>
      </c>
      <c r="G203" s="111" t="s">
        <v>785</v>
      </c>
      <c r="H203" s="111" t="s">
        <v>779</v>
      </c>
      <c r="I203" s="111" t="s">
        <v>1626</v>
      </c>
      <c r="J203" s="111" t="s">
        <v>1403</v>
      </c>
      <c r="K203" s="119"/>
    </row>
    <row r="204" spans="1:11" ht="12.75" x14ac:dyDescent="0.2">
      <c r="A204" s="134" t="s">
        <v>1004</v>
      </c>
      <c r="B204" s="135" t="s">
        <v>983</v>
      </c>
      <c r="C204" s="135" t="s">
        <v>1005</v>
      </c>
      <c r="D204" s="142" t="s">
        <v>1005</v>
      </c>
      <c r="E204" s="121" t="s">
        <v>1093</v>
      </c>
      <c r="F204" s="111" t="s">
        <v>814</v>
      </c>
      <c r="G204" s="111" t="s">
        <v>785</v>
      </c>
      <c r="H204" s="111" t="s">
        <v>779</v>
      </c>
      <c r="I204" s="111" t="s">
        <v>1627</v>
      </c>
      <c r="J204" s="111" t="s">
        <v>1403</v>
      </c>
      <c r="K204" s="119"/>
    </row>
    <row r="205" spans="1:11" ht="12.75" x14ac:dyDescent="0.2">
      <c r="A205" s="134" t="s">
        <v>1007</v>
      </c>
      <c r="B205" s="135" t="s">
        <v>983</v>
      </c>
      <c r="C205" s="135" t="s">
        <v>1008</v>
      </c>
      <c r="D205" s="142" t="s">
        <v>1008</v>
      </c>
      <c r="E205" s="121" t="s">
        <v>1093</v>
      </c>
      <c r="F205" s="111" t="s">
        <v>784</v>
      </c>
      <c r="G205" s="111" t="s">
        <v>785</v>
      </c>
      <c r="H205" s="111" t="s">
        <v>779</v>
      </c>
      <c r="I205" s="111" t="s">
        <v>1628</v>
      </c>
      <c r="J205" s="111" t="s">
        <v>1403</v>
      </c>
      <c r="K205" s="119"/>
    </row>
    <row r="206" spans="1:11" ht="12.75" x14ac:dyDescent="0.2">
      <c r="A206" s="134" t="s">
        <v>1010</v>
      </c>
      <c r="B206" s="135" t="s">
        <v>983</v>
      </c>
      <c r="C206" s="135" t="s">
        <v>2159</v>
      </c>
      <c r="D206" s="142" t="s">
        <v>2159</v>
      </c>
      <c r="E206" s="121" t="s">
        <v>1093</v>
      </c>
      <c r="F206" s="111" t="s">
        <v>784</v>
      </c>
      <c r="G206" s="111" t="s">
        <v>785</v>
      </c>
      <c r="H206" s="111" t="s">
        <v>779</v>
      </c>
      <c r="I206" s="111" t="s">
        <v>1629</v>
      </c>
      <c r="J206" s="111" t="s">
        <v>1403</v>
      </c>
      <c r="K206" s="119"/>
    </row>
    <row r="207" spans="1:11" ht="12.75" x14ac:dyDescent="0.2">
      <c r="A207" s="134" t="s">
        <v>1012</v>
      </c>
      <c r="B207" s="135" t="s">
        <v>983</v>
      </c>
      <c r="C207" s="135" t="s">
        <v>1013</v>
      </c>
      <c r="D207" s="142" t="s">
        <v>1013</v>
      </c>
      <c r="E207" s="121" t="s">
        <v>1096</v>
      </c>
      <c r="F207" s="111" t="s">
        <v>784</v>
      </c>
      <c r="G207" s="111" t="s">
        <v>785</v>
      </c>
      <c r="H207" s="111" t="s">
        <v>779</v>
      </c>
      <c r="I207" s="111" t="s">
        <v>1630</v>
      </c>
      <c r="J207" s="111" t="s">
        <v>1403</v>
      </c>
      <c r="K207" s="119"/>
    </row>
    <row r="208" spans="1:11" ht="12.75" x14ac:dyDescent="0.2">
      <c r="A208" s="134" t="s">
        <v>1015</v>
      </c>
      <c r="B208" s="135" t="s">
        <v>983</v>
      </c>
      <c r="C208" s="135" t="s">
        <v>1016</v>
      </c>
      <c r="D208" s="142" t="s">
        <v>1016</v>
      </c>
      <c r="E208" s="121" t="s">
        <v>1096</v>
      </c>
      <c r="F208" s="111" t="s">
        <v>784</v>
      </c>
      <c r="G208" s="111" t="s">
        <v>785</v>
      </c>
      <c r="H208" s="111" t="s">
        <v>779</v>
      </c>
      <c r="I208" s="111" t="s">
        <v>1630</v>
      </c>
      <c r="J208" s="111" t="s">
        <v>1404</v>
      </c>
      <c r="K208" s="119"/>
    </row>
    <row r="209" spans="1:11" ht="12.75" x14ac:dyDescent="0.2">
      <c r="A209" s="134" t="s">
        <v>1962</v>
      </c>
      <c r="B209" s="135" t="s">
        <v>983</v>
      </c>
      <c r="C209" s="135" t="s">
        <v>1016</v>
      </c>
      <c r="D209" s="142" t="s">
        <v>2160</v>
      </c>
      <c r="E209" s="121" t="s">
        <v>1101</v>
      </c>
      <c r="F209" s="111" t="s">
        <v>784</v>
      </c>
      <c r="G209" s="111" t="s">
        <v>785</v>
      </c>
      <c r="H209" s="111" t="s">
        <v>779</v>
      </c>
      <c r="I209" s="111" t="s">
        <v>1631</v>
      </c>
      <c r="J209" s="111" t="s">
        <v>1403</v>
      </c>
      <c r="K209" s="119"/>
    </row>
    <row r="210" spans="1:11" ht="12.75" x14ac:dyDescent="0.2">
      <c r="A210" s="134" t="s">
        <v>1017</v>
      </c>
      <c r="B210" s="135" t="s">
        <v>983</v>
      </c>
      <c r="C210" s="135" t="s">
        <v>1018</v>
      </c>
      <c r="D210" s="142" t="s">
        <v>1018</v>
      </c>
      <c r="E210" s="121" t="s">
        <v>1103</v>
      </c>
      <c r="F210" s="111" t="s">
        <v>784</v>
      </c>
      <c r="G210" s="111" t="s">
        <v>785</v>
      </c>
      <c r="H210" s="111" t="s">
        <v>779</v>
      </c>
      <c r="I210" s="111" t="s">
        <v>1350</v>
      </c>
      <c r="J210" s="111" t="s">
        <v>1403</v>
      </c>
      <c r="K210" s="119"/>
    </row>
    <row r="211" spans="1:11" ht="12.75" x14ac:dyDescent="0.2">
      <c r="A211" s="134" t="s">
        <v>1019</v>
      </c>
      <c r="B211" s="135" t="s">
        <v>1020</v>
      </c>
      <c r="C211" s="135" t="s">
        <v>2062</v>
      </c>
      <c r="D211" s="142" t="s">
        <v>2062</v>
      </c>
      <c r="E211" s="121" t="s">
        <v>1106</v>
      </c>
      <c r="F211" s="111" t="s">
        <v>784</v>
      </c>
      <c r="G211" s="111" t="s">
        <v>785</v>
      </c>
      <c r="H211" s="111" t="s">
        <v>779</v>
      </c>
      <c r="I211" s="111" t="s">
        <v>1350</v>
      </c>
      <c r="J211" s="111" t="s">
        <v>1404</v>
      </c>
      <c r="K211" s="119"/>
    </row>
    <row r="212" spans="1:11" ht="12.75" x14ac:dyDescent="0.2">
      <c r="A212" s="134" t="s">
        <v>1022</v>
      </c>
      <c r="B212" s="135" t="s">
        <v>1020</v>
      </c>
      <c r="C212" s="135" t="s">
        <v>1483</v>
      </c>
      <c r="D212" s="142" t="s">
        <v>1023</v>
      </c>
      <c r="E212" s="121" t="s">
        <v>1109</v>
      </c>
      <c r="F212" s="111" t="s">
        <v>784</v>
      </c>
      <c r="G212" s="111" t="s">
        <v>785</v>
      </c>
      <c r="H212" s="111" t="s">
        <v>779</v>
      </c>
      <c r="I212" s="111" t="s">
        <v>1350</v>
      </c>
      <c r="J212" s="111" t="s">
        <v>1404</v>
      </c>
      <c r="K212" s="119"/>
    </row>
    <row r="213" spans="1:11" ht="12.75" x14ac:dyDescent="0.2">
      <c r="A213" s="134" t="s">
        <v>1025</v>
      </c>
      <c r="B213" s="135" t="s">
        <v>1020</v>
      </c>
      <c r="C213" s="135" t="s">
        <v>1483</v>
      </c>
      <c r="D213" s="142" t="s">
        <v>1026</v>
      </c>
      <c r="E213" s="121" t="s">
        <v>1112</v>
      </c>
      <c r="F213" s="111" t="s">
        <v>784</v>
      </c>
      <c r="G213" s="111" t="s">
        <v>785</v>
      </c>
      <c r="H213" s="111" t="s">
        <v>779</v>
      </c>
      <c r="I213" s="111" t="s">
        <v>1350</v>
      </c>
      <c r="J213" s="111" t="s">
        <v>1404</v>
      </c>
      <c r="K213" s="119"/>
    </row>
    <row r="214" spans="1:11" ht="12.75" x14ac:dyDescent="0.2">
      <c r="A214" s="134" t="s">
        <v>1028</v>
      </c>
      <c r="B214" s="135" t="s">
        <v>1020</v>
      </c>
      <c r="C214" s="135" t="s">
        <v>1483</v>
      </c>
      <c r="D214" s="142" t="s">
        <v>1029</v>
      </c>
      <c r="E214" s="121" t="s">
        <v>1115</v>
      </c>
      <c r="F214" s="111" t="s">
        <v>784</v>
      </c>
      <c r="G214" s="111" t="s">
        <v>785</v>
      </c>
      <c r="H214" s="111" t="s">
        <v>791</v>
      </c>
      <c r="I214" s="111" t="s">
        <v>1632</v>
      </c>
      <c r="J214" s="111" t="s">
        <v>1403</v>
      </c>
      <c r="K214" s="119"/>
    </row>
    <row r="215" spans="1:11" ht="12.75" x14ac:dyDescent="0.2">
      <c r="A215" s="134" t="s">
        <v>1031</v>
      </c>
      <c r="B215" s="135" t="s">
        <v>1020</v>
      </c>
      <c r="C215" s="135" t="s">
        <v>1483</v>
      </c>
      <c r="D215" s="142" t="s">
        <v>1032</v>
      </c>
      <c r="E215" s="121" t="s">
        <v>1117</v>
      </c>
      <c r="F215" s="111" t="s">
        <v>784</v>
      </c>
      <c r="G215" s="111" t="s">
        <v>785</v>
      </c>
      <c r="H215" s="111" t="s">
        <v>791</v>
      </c>
      <c r="I215" s="111" t="s">
        <v>1633</v>
      </c>
      <c r="J215" s="111" t="s">
        <v>1403</v>
      </c>
      <c r="K215" s="119"/>
    </row>
    <row r="216" spans="1:11" ht="12.75" x14ac:dyDescent="0.2">
      <c r="A216" s="134" t="s">
        <v>1034</v>
      </c>
      <c r="B216" s="135" t="s">
        <v>1020</v>
      </c>
      <c r="C216" s="135" t="s">
        <v>1483</v>
      </c>
      <c r="D216" s="142" t="s">
        <v>1035</v>
      </c>
      <c r="E216" s="121" t="s">
        <v>1120</v>
      </c>
      <c r="F216" s="111" t="s">
        <v>784</v>
      </c>
      <c r="G216" s="111" t="s">
        <v>785</v>
      </c>
      <c r="H216" s="111" t="s">
        <v>791</v>
      </c>
      <c r="I216" s="111" t="s">
        <v>1634</v>
      </c>
      <c r="J216" s="111" t="s">
        <v>1403</v>
      </c>
      <c r="K216" s="119"/>
    </row>
    <row r="217" spans="1:11" ht="12.75" x14ac:dyDescent="0.2">
      <c r="A217" s="134" t="s">
        <v>2161</v>
      </c>
      <c r="B217" s="135" t="s">
        <v>1020</v>
      </c>
      <c r="C217" s="135" t="s">
        <v>1483</v>
      </c>
      <c r="D217" s="142" t="s">
        <v>1483</v>
      </c>
      <c r="E217" s="121" t="s">
        <v>1122</v>
      </c>
      <c r="F217" s="111" t="s">
        <v>784</v>
      </c>
      <c r="G217" s="111" t="s">
        <v>785</v>
      </c>
      <c r="H217" s="111" t="s">
        <v>791</v>
      </c>
      <c r="I217" s="111" t="s">
        <v>1635</v>
      </c>
      <c r="J217" s="111" t="s">
        <v>1403</v>
      </c>
      <c r="K217" s="119"/>
    </row>
    <row r="218" spans="1:11" ht="12.75" x14ac:dyDescent="0.2">
      <c r="A218" s="134" t="s">
        <v>2162</v>
      </c>
      <c r="B218" s="135" t="s">
        <v>1020</v>
      </c>
      <c r="C218" s="135" t="s">
        <v>1483</v>
      </c>
      <c r="D218" s="142" t="s">
        <v>2163</v>
      </c>
      <c r="E218" s="121" t="s">
        <v>1122</v>
      </c>
      <c r="F218" s="111" t="s">
        <v>784</v>
      </c>
      <c r="G218" s="111" t="s">
        <v>785</v>
      </c>
      <c r="H218" s="111" t="s">
        <v>791</v>
      </c>
      <c r="I218" s="111" t="s">
        <v>1635</v>
      </c>
      <c r="J218" s="111" t="s">
        <v>1404</v>
      </c>
      <c r="K218" s="119"/>
    </row>
    <row r="219" spans="1:11" ht="12.75" x14ac:dyDescent="0.2">
      <c r="A219" s="134" t="s">
        <v>1038</v>
      </c>
      <c r="B219" s="135" t="s">
        <v>1020</v>
      </c>
      <c r="C219" s="135" t="s">
        <v>1483</v>
      </c>
      <c r="D219" s="142" t="s">
        <v>1039</v>
      </c>
      <c r="E219" s="121" t="s">
        <v>1127</v>
      </c>
      <c r="F219" s="111" t="s">
        <v>814</v>
      </c>
      <c r="G219" s="111" t="s">
        <v>785</v>
      </c>
      <c r="H219" s="111" t="s">
        <v>791</v>
      </c>
      <c r="I219" s="111" t="s">
        <v>1636</v>
      </c>
      <c r="J219" s="111" t="s">
        <v>1403</v>
      </c>
      <c r="K219" s="119"/>
    </row>
    <row r="220" spans="1:11" ht="12.75" x14ac:dyDescent="0.2">
      <c r="A220" s="134" t="s">
        <v>1041</v>
      </c>
      <c r="B220" s="135" t="s">
        <v>1020</v>
      </c>
      <c r="C220" s="135" t="s">
        <v>1483</v>
      </c>
      <c r="D220" s="142" t="s">
        <v>2164</v>
      </c>
      <c r="E220" s="121" t="s">
        <v>1131</v>
      </c>
      <c r="F220" s="111" t="s">
        <v>784</v>
      </c>
      <c r="G220" s="111" t="s">
        <v>785</v>
      </c>
      <c r="H220" s="111" t="s">
        <v>791</v>
      </c>
      <c r="I220" s="111" t="s">
        <v>1637</v>
      </c>
      <c r="J220" s="111" t="s">
        <v>1403</v>
      </c>
      <c r="K220" s="119"/>
    </row>
    <row r="221" spans="1:11" ht="12.75" x14ac:dyDescent="0.2">
      <c r="A221" s="134" t="s">
        <v>2165</v>
      </c>
      <c r="B221" s="135" t="s">
        <v>1020</v>
      </c>
      <c r="C221" s="135" t="s">
        <v>1483</v>
      </c>
      <c r="D221" s="142" t="s">
        <v>1484</v>
      </c>
      <c r="E221" s="121" t="s">
        <v>1131</v>
      </c>
      <c r="F221" s="111" t="s">
        <v>784</v>
      </c>
      <c r="G221" s="111" t="s">
        <v>785</v>
      </c>
      <c r="H221" s="111" t="s">
        <v>791</v>
      </c>
      <c r="I221" s="111" t="s">
        <v>1638</v>
      </c>
      <c r="J221" s="111" t="s">
        <v>1403</v>
      </c>
      <c r="K221" s="119"/>
    </row>
    <row r="222" spans="1:11" ht="12.75" x14ac:dyDescent="0.2">
      <c r="A222" s="134" t="s">
        <v>2166</v>
      </c>
      <c r="B222" s="135" t="s">
        <v>1020</v>
      </c>
      <c r="C222" s="135" t="s">
        <v>1483</v>
      </c>
      <c r="D222" s="142" t="s">
        <v>2167</v>
      </c>
      <c r="E222" s="121" t="s">
        <v>1131</v>
      </c>
      <c r="F222" s="111" t="s">
        <v>784</v>
      </c>
      <c r="G222" s="111" t="s">
        <v>785</v>
      </c>
      <c r="H222" s="111" t="s">
        <v>791</v>
      </c>
      <c r="I222" s="111" t="s">
        <v>1639</v>
      </c>
      <c r="J222" s="111" t="s">
        <v>1403</v>
      </c>
      <c r="K222" s="119"/>
    </row>
    <row r="223" spans="1:11" ht="12.75" x14ac:dyDescent="0.2">
      <c r="A223" s="134" t="s">
        <v>2168</v>
      </c>
      <c r="B223" s="135" t="s">
        <v>1020</v>
      </c>
      <c r="C223" s="135" t="s">
        <v>1483</v>
      </c>
      <c r="D223" s="142" t="s">
        <v>2169</v>
      </c>
      <c r="E223" s="121" t="s">
        <v>1131</v>
      </c>
      <c r="F223" s="111" t="s">
        <v>784</v>
      </c>
      <c r="G223" s="111" t="s">
        <v>785</v>
      </c>
      <c r="H223" s="111" t="s">
        <v>791</v>
      </c>
      <c r="I223" s="111" t="s">
        <v>1640</v>
      </c>
      <c r="J223" s="111" t="s">
        <v>1403</v>
      </c>
      <c r="K223" s="119"/>
    </row>
    <row r="224" spans="1:11" ht="12.75" x14ac:dyDescent="0.2">
      <c r="A224" s="134" t="s">
        <v>2170</v>
      </c>
      <c r="B224" s="135" t="s">
        <v>1020</v>
      </c>
      <c r="C224" s="135" t="s">
        <v>1483</v>
      </c>
      <c r="D224" s="142" t="s">
        <v>2171</v>
      </c>
      <c r="E224" s="121" t="s">
        <v>1138</v>
      </c>
      <c r="F224" s="111" t="s">
        <v>784</v>
      </c>
      <c r="G224" s="111" t="s">
        <v>785</v>
      </c>
      <c r="H224" s="111" t="s">
        <v>791</v>
      </c>
      <c r="I224" s="111" t="s">
        <v>1641</v>
      </c>
      <c r="J224" s="111" t="s">
        <v>1403</v>
      </c>
      <c r="K224" s="119"/>
    </row>
    <row r="225" spans="1:11" ht="12.75" x14ac:dyDescent="0.2">
      <c r="A225" s="134" t="s">
        <v>2172</v>
      </c>
      <c r="B225" s="135" t="s">
        <v>1020</v>
      </c>
      <c r="C225" s="135" t="s">
        <v>1483</v>
      </c>
      <c r="D225" s="142" t="s">
        <v>2173</v>
      </c>
      <c r="E225" s="121" t="s">
        <v>1140</v>
      </c>
      <c r="F225" s="111" t="s">
        <v>784</v>
      </c>
      <c r="G225" s="111" t="s">
        <v>785</v>
      </c>
      <c r="H225" s="111" t="s">
        <v>791</v>
      </c>
      <c r="I225" s="111" t="s">
        <v>1642</v>
      </c>
      <c r="J225" s="111" t="s">
        <v>1403</v>
      </c>
      <c r="K225" s="119"/>
    </row>
    <row r="226" spans="1:11" ht="12.75" x14ac:dyDescent="0.2">
      <c r="A226" s="134" t="s">
        <v>2174</v>
      </c>
      <c r="B226" s="135" t="s">
        <v>1020</v>
      </c>
      <c r="C226" s="135" t="s">
        <v>1483</v>
      </c>
      <c r="D226" s="142" t="s">
        <v>2175</v>
      </c>
      <c r="E226" s="121" t="s">
        <v>1143</v>
      </c>
      <c r="F226" s="111" t="s">
        <v>784</v>
      </c>
      <c r="G226" s="111" t="s">
        <v>785</v>
      </c>
      <c r="H226" s="111" t="s">
        <v>791</v>
      </c>
      <c r="I226" s="111" t="s">
        <v>1643</v>
      </c>
      <c r="J226" s="111" t="s">
        <v>1403</v>
      </c>
      <c r="K226" s="119"/>
    </row>
    <row r="227" spans="1:11" ht="12.75" x14ac:dyDescent="0.2">
      <c r="A227" s="134" t="s">
        <v>1913</v>
      </c>
      <c r="B227" s="135" t="s">
        <v>1020</v>
      </c>
      <c r="C227" s="135" t="s">
        <v>1914</v>
      </c>
      <c r="D227" s="142" t="s">
        <v>1914</v>
      </c>
      <c r="E227" s="121" t="s">
        <v>1146</v>
      </c>
      <c r="F227" s="111" t="s">
        <v>784</v>
      </c>
      <c r="G227" s="111" t="s">
        <v>785</v>
      </c>
      <c r="H227" s="111" t="s">
        <v>791</v>
      </c>
      <c r="I227" s="111" t="s">
        <v>1644</v>
      </c>
      <c r="J227" s="111" t="s">
        <v>1403</v>
      </c>
      <c r="K227" s="119"/>
    </row>
    <row r="228" spans="1:11" ht="12.75" x14ac:dyDescent="0.2">
      <c r="A228" s="134" t="s">
        <v>1043</v>
      </c>
      <c r="B228" s="135" t="s">
        <v>1020</v>
      </c>
      <c r="C228" s="135" t="s">
        <v>1044</v>
      </c>
      <c r="D228" s="142" t="s">
        <v>1044</v>
      </c>
      <c r="E228" s="121" t="s">
        <v>1146</v>
      </c>
      <c r="F228" s="111" t="s">
        <v>784</v>
      </c>
      <c r="G228" s="111" t="s">
        <v>785</v>
      </c>
      <c r="H228" s="111" t="s">
        <v>791</v>
      </c>
      <c r="I228" s="111" t="s">
        <v>1645</v>
      </c>
      <c r="J228" s="111" t="s">
        <v>1403</v>
      </c>
      <c r="K228" s="119"/>
    </row>
    <row r="229" spans="1:11" ht="12.75" x14ac:dyDescent="0.2">
      <c r="A229" s="134" t="s">
        <v>2176</v>
      </c>
      <c r="B229" s="135" t="s">
        <v>1020</v>
      </c>
      <c r="C229" s="135" t="s">
        <v>1044</v>
      </c>
      <c r="D229" s="142" t="s">
        <v>2177</v>
      </c>
      <c r="E229" s="121" t="s">
        <v>1151</v>
      </c>
      <c r="F229" s="111" t="s">
        <v>784</v>
      </c>
      <c r="G229" s="111" t="s">
        <v>785</v>
      </c>
      <c r="H229" s="111" t="s">
        <v>791</v>
      </c>
      <c r="I229" s="111" t="s">
        <v>1646</v>
      </c>
      <c r="J229" s="111" t="s">
        <v>1403</v>
      </c>
      <c r="K229" s="119"/>
    </row>
    <row r="230" spans="1:11" ht="12.75" x14ac:dyDescent="0.2">
      <c r="A230" s="134" t="s">
        <v>1046</v>
      </c>
      <c r="B230" s="135" t="s">
        <v>1020</v>
      </c>
      <c r="C230" s="135" t="s">
        <v>1047</v>
      </c>
      <c r="D230" s="142" t="s">
        <v>1047</v>
      </c>
      <c r="E230" s="121" t="s">
        <v>1153</v>
      </c>
      <c r="F230" s="111" t="s">
        <v>784</v>
      </c>
      <c r="G230" s="111" t="s">
        <v>785</v>
      </c>
      <c r="H230" s="111" t="s">
        <v>791</v>
      </c>
      <c r="I230" s="111" t="s">
        <v>1647</v>
      </c>
      <c r="J230" s="111" t="s">
        <v>1403</v>
      </c>
      <c r="K230" s="119"/>
    </row>
    <row r="231" spans="1:11" ht="12.75" x14ac:dyDescent="0.2">
      <c r="A231" s="134" t="s">
        <v>1049</v>
      </c>
      <c r="B231" s="135" t="s">
        <v>1020</v>
      </c>
      <c r="C231" s="135" t="s">
        <v>1050</v>
      </c>
      <c r="D231" s="142" t="s">
        <v>1050</v>
      </c>
      <c r="E231" s="121" t="s">
        <v>1153</v>
      </c>
      <c r="F231" s="111" t="s">
        <v>784</v>
      </c>
      <c r="G231" s="111" t="s">
        <v>785</v>
      </c>
      <c r="H231" s="111" t="s">
        <v>791</v>
      </c>
      <c r="I231" s="111" t="s">
        <v>1648</v>
      </c>
      <c r="J231" s="111" t="s">
        <v>1403</v>
      </c>
      <c r="K231" s="119"/>
    </row>
    <row r="232" spans="1:11" ht="12.75" x14ac:dyDescent="0.2">
      <c r="A232" s="134" t="s">
        <v>1052</v>
      </c>
      <c r="B232" s="135" t="s">
        <v>1053</v>
      </c>
      <c r="C232" s="135" t="s">
        <v>1054</v>
      </c>
      <c r="D232" s="142" t="s">
        <v>1054</v>
      </c>
      <c r="E232" s="121" t="s">
        <v>1153</v>
      </c>
      <c r="F232" s="111" t="s">
        <v>784</v>
      </c>
      <c r="G232" s="111" t="s">
        <v>785</v>
      </c>
      <c r="H232" s="111" t="s">
        <v>791</v>
      </c>
      <c r="I232" s="111" t="s">
        <v>1649</v>
      </c>
      <c r="J232" s="111" t="s">
        <v>1403</v>
      </c>
      <c r="K232" s="119"/>
    </row>
    <row r="233" spans="1:11" ht="12.75" x14ac:dyDescent="0.2">
      <c r="A233" s="134" t="s">
        <v>1056</v>
      </c>
      <c r="B233" s="135" t="s">
        <v>1053</v>
      </c>
      <c r="C233" s="135" t="s">
        <v>1054</v>
      </c>
      <c r="D233" s="142" t="s">
        <v>1057</v>
      </c>
      <c r="E233" s="121" t="s">
        <v>1153</v>
      </c>
      <c r="F233" s="111" t="s">
        <v>784</v>
      </c>
      <c r="G233" s="111" t="s">
        <v>785</v>
      </c>
      <c r="H233" s="111" t="s">
        <v>791</v>
      </c>
      <c r="I233" s="111" t="s">
        <v>1650</v>
      </c>
      <c r="J233" s="111" t="s">
        <v>1403</v>
      </c>
      <c r="K233" s="119"/>
    </row>
    <row r="234" spans="1:11" ht="12.75" x14ac:dyDescent="0.2">
      <c r="A234" s="134" t="s">
        <v>1058</v>
      </c>
      <c r="B234" s="135" t="s">
        <v>1053</v>
      </c>
      <c r="C234" s="135" t="s">
        <v>1059</v>
      </c>
      <c r="D234" s="142" t="s">
        <v>1059</v>
      </c>
      <c r="E234" s="121" t="s">
        <v>1153</v>
      </c>
      <c r="F234" s="111" t="s">
        <v>784</v>
      </c>
      <c r="G234" s="111" t="s">
        <v>785</v>
      </c>
      <c r="H234" s="111" t="s">
        <v>791</v>
      </c>
      <c r="I234" s="111" t="s">
        <v>1651</v>
      </c>
      <c r="J234" s="111" t="s">
        <v>1403</v>
      </c>
      <c r="K234" s="119"/>
    </row>
    <row r="235" spans="1:11" ht="12.75" x14ac:dyDescent="0.2">
      <c r="A235" s="134" t="s">
        <v>1061</v>
      </c>
      <c r="B235" s="135" t="s">
        <v>1053</v>
      </c>
      <c r="C235" s="135" t="s">
        <v>1615</v>
      </c>
      <c r="D235" s="142" t="s">
        <v>1615</v>
      </c>
      <c r="E235" s="121" t="s">
        <v>1153</v>
      </c>
      <c r="F235" s="111" t="s">
        <v>784</v>
      </c>
      <c r="G235" s="111" t="s">
        <v>785</v>
      </c>
      <c r="H235" s="111" t="s">
        <v>791</v>
      </c>
      <c r="I235" s="111" t="s">
        <v>1652</v>
      </c>
      <c r="J235" s="111" t="s">
        <v>1403</v>
      </c>
      <c r="K235" s="119"/>
    </row>
    <row r="236" spans="1:11" ht="12.75" x14ac:dyDescent="0.2">
      <c r="A236" s="134" t="s">
        <v>1063</v>
      </c>
      <c r="B236" s="135" t="s">
        <v>1053</v>
      </c>
      <c r="C236" s="135" t="s">
        <v>1064</v>
      </c>
      <c r="D236" s="142" t="s">
        <v>1064</v>
      </c>
      <c r="E236" s="121" t="s">
        <v>1153</v>
      </c>
      <c r="F236" s="111" t="s">
        <v>784</v>
      </c>
      <c r="G236" s="111" t="s">
        <v>785</v>
      </c>
      <c r="H236" s="111" t="s">
        <v>791</v>
      </c>
      <c r="I236" s="111" t="s">
        <v>1653</v>
      </c>
      <c r="J236" s="111" t="s">
        <v>1403</v>
      </c>
      <c r="K236" s="119"/>
    </row>
    <row r="237" spans="1:11" ht="12.75" x14ac:dyDescent="0.2">
      <c r="A237" s="134" t="s">
        <v>1066</v>
      </c>
      <c r="B237" s="135" t="s">
        <v>1053</v>
      </c>
      <c r="C237" s="135" t="s">
        <v>1064</v>
      </c>
      <c r="D237" s="142" t="s">
        <v>1067</v>
      </c>
      <c r="E237" s="121" t="s">
        <v>1153</v>
      </c>
      <c r="F237" s="111" t="s">
        <v>784</v>
      </c>
      <c r="G237" s="111" t="s">
        <v>785</v>
      </c>
      <c r="H237" s="111" t="s">
        <v>791</v>
      </c>
      <c r="I237" s="111" t="s">
        <v>1654</v>
      </c>
      <c r="J237" s="111" t="s">
        <v>1403</v>
      </c>
      <c r="K237" s="119"/>
    </row>
    <row r="238" spans="1:11" ht="12.75" x14ac:dyDescent="0.2">
      <c r="A238" s="134" t="s">
        <v>1068</v>
      </c>
      <c r="B238" s="135" t="s">
        <v>1053</v>
      </c>
      <c r="C238" s="135" t="s">
        <v>1064</v>
      </c>
      <c r="D238" s="142" t="s">
        <v>1069</v>
      </c>
      <c r="E238" s="121" t="s">
        <v>1153</v>
      </c>
      <c r="F238" s="111" t="s">
        <v>784</v>
      </c>
      <c r="G238" s="111" t="s">
        <v>785</v>
      </c>
      <c r="H238" s="111" t="s">
        <v>791</v>
      </c>
      <c r="I238" s="111" t="s">
        <v>1655</v>
      </c>
      <c r="J238" s="111" t="s">
        <v>1403</v>
      </c>
      <c r="K238" s="119"/>
    </row>
    <row r="239" spans="1:11" ht="12.75" x14ac:dyDescent="0.2">
      <c r="A239" s="134" t="s">
        <v>1070</v>
      </c>
      <c r="B239" s="135" t="s">
        <v>1053</v>
      </c>
      <c r="C239" s="135" t="s">
        <v>1064</v>
      </c>
      <c r="D239" s="142" t="s">
        <v>1071</v>
      </c>
      <c r="E239" s="121" t="s">
        <v>1153</v>
      </c>
      <c r="F239" s="111" t="s">
        <v>784</v>
      </c>
      <c r="G239" s="111" t="s">
        <v>785</v>
      </c>
      <c r="H239" s="111" t="s">
        <v>791</v>
      </c>
      <c r="I239" s="111" t="s">
        <v>1656</v>
      </c>
      <c r="J239" s="111" t="s">
        <v>1403</v>
      </c>
      <c r="K239" s="119"/>
    </row>
    <row r="240" spans="1:11" ht="12.75" x14ac:dyDescent="0.2">
      <c r="A240" s="134" t="s">
        <v>1072</v>
      </c>
      <c r="B240" s="135" t="s">
        <v>1053</v>
      </c>
      <c r="C240" s="135" t="s">
        <v>1064</v>
      </c>
      <c r="D240" s="142" t="s">
        <v>1073</v>
      </c>
      <c r="E240" s="121" t="s">
        <v>1153</v>
      </c>
      <c r="F240" s="111" t="s">
        <v>784</v>
      </c>
      <c r="G240" s="111" t="s">
        <v>785</v>
      </c>
      <c r="H240" s="111" t="s">
        <v>791</v>
      </c>
      <c r="I240" s="111" t="s">
        <v>1657</v>
      </c>
      <c r="J240" s="111" t="s">
        <v>1403</v>
      </c>
      <c r="K240" s="119"/>
    </row>
    <row r="241" spans="1:11" ht="12.75" x14ac:dyDescent="0.2">
      <c r="A241" s="134" t="s">
        <v>1074</v>
      </c>
      <c r="B241" s="135" t="s">
        <v>1053</v>
      </c>
      <c r="C241" s="135" t="s">
        <v>1064</v>
      </c>
      <c r="D241" s="142" t="s">
        <v>1075</v>
      </c>
      <c r="E241" s="121" t="s">
        <v>1153</v>
      </c>
      <c r="F241" s="111" t="s">
        <v>784</v>
      </c>
      <c r="G241" s="111" t="s">
        <v>785</v>
      </c>
      <c r="H241" s="111" t="s">
        <v>791</v>
      </c>
      <c r="I241" s="111" t="s">
        <v>1658</v>
      </c>
      <c r="J241" s="111" t="s">
        <v>1403</v>
      </c>
      <c r="K241" s="119"/>
    </row>
    <row r="242" spans="1:11" ht="12.75" x14ac:dyDescent="0.2">
      <c r="A242" s="134" t="s">
        <v>1753</v>
      </c>
      <c r="B242" s="135" t="s">
        <v>1053</v>
      </c>
      <c r="C242" s="135" t="s">
        <v>1064</v>
      </c>
      <c r="D242" s="142" t="s">
        <v>1754</v>
      </c>
      <c r="E242" s="121" t="s">
        <v>1153</v>
      </c>
      <c r="F242" s="111" t="s">
        <v>784</v>
      </c>
      <c r="G242" s="111" t="s">
        <v>785</v>
      </c>
      <c r="H242" s="111" t="s">
        <v>791</v>
      </c>
      <c r="I242" s="111" t="s">
        <v>1659</v>
      </c>
      <c r="J242" s="111" t="s">
        <v>1403</v>
      </c>
      <c r="K242" s="119"/>
    </row>
    <row r="243" spans="1:11" ht="12.75" x14ac:dyDescent="0.2">
      <c r="A243" s="134" t="s">
        <v>1076</v>
      </c>
      <c r="B243" s="135" t="s">
        <v>1053</v>
      </c>
      <c r="C243" s="135" t="s">
        <v>1077</v>
      </c>
      <c r="D243" s="142" t="s">
        <v>1077</v>
      </c>
      <c r="E243" s="121" t="s">
        <v>1153</v>
      </c>
      <c r="F243" s="111" t="s">
        <v>784</v>
      </c>
      <c r="G243" s="111" t="s">
        <v>785</v>
      </c>
      <c r="H243" s="111" t="s">
        <v>791</v>
      </c>
      <c r="I243" s="111" t="s">
        <v>1660</v>
      </c>
      <c r="J243" s="111" t="s">
        <v>1403</v>
      </c>
      <c r="K243" s="119"/>
    </row>
    <row r="244" spans="1:11" ht="12.75" x14ac:dyDescent="0.2">
      <c r="A244" s="134" t="s">
        <v>1079</v>
      </c>
      <c r="B244" s="135" t="s">
        <v>1053</v>
      </c>
      <c r="C244" s="135" t="s">
        <v>1077</v>
      </c>
      <c r="D244" s="142" t="s">
        <v>1080</v>
      </c>
      <c r="E244" s="121" t="s">
        <v>1153</v>
      </c>
      <c r="F244" s="111" t="s">
        <v>784</v>
      </c>
      <c r="G244" s="111" t="s">
        <v>785</v>
      </c>
      <c r="H244" s="111" t="s">
        <v>791</v>
      </c>
      <c r="I244" s="111" t="s">
        <v>1661</v>
      </c>
      <c r="J244" s="111" t="s">
        <v>1403</v>
      </c>
      <c r="K244" s="119"/>
    </row>
    <row r="245" spans="1:11" ht="12.75" x14ac:dyDescent="0.2">
      <c r="A245" s="134" t="s">
        <v>1081</v>
      </c>
      <c r="B245" s="135" t="s">
        <v>1053</v>
      </c>
      <c r="C245" s="135" t="s">
        <v>1077</v>
      </c>
      <c r="D245" s="142" t="s">
        <v>1082</v>
      </c>
      <c r="E245" s="121" t="s">
        <v>1153</v>
      </c>
      <c r="F245" s="111" t="s">
        <v>784</v>
      </c>
      <c r="G245" s="111" t="s">
        <v>785</v>
      </c>
      <c r="H245" s="111" t="s">
        <v>791</v>
      </c>
      <c r="I245" s="111" t="s">
        <v>1662</v>
      </c>
      <c r="J245" s="111" t="s">
        <v>1403</v>
      </c>
      <c r="K245" s="119"/>
    </row>
    <row r="246" spans="1:11" ht="12.75" x14ac:dyDescent="0.2">
      <c r="A246" s="134" t="s">
        <v>1083</v>
      </c>
      <c r="B246" s="135" t="s">
        <v>1053</v>
      </c>
      <c r="C246" s="135" t="s">
        <v>1077</v>
      </c>
      <c r="D246" s="142" t="s">
        <v>1084</v>
      </c>
      <c r="E246" s="121" t="s">
        <v>1153</v>
      </c>
      <c r="F246" s="111" t="s">
        <v>784</v>
      </c>
      <c r="G246" s="111" t="s">
        <v>785</v>
      </c>
      <c r="H246" s="111" t="s">
        <v>791</v>
      </c>
      <c r="I246" s="111" t="s">
        <v>1663</v>
      </c>
      <c r="J246" s="111" t="s">
        <v>1403</v>
      </c>
      <c r="K246" s="119"/>
    </row>
    <row r="247" spans="1:11" ht="12.75" x14ac:dyDescent="0.2">
      <c r="A247" s="134" t="s">
        <v>1085</v>
      </c>
      <c r="B247" s="135" t="s">
        <v>1053</v>
      </c>
      <c r="C247" s="135" t="s">
        <v>1077</v>
      </c>
      <c r="D247" s="142" t="s">
        <v>1086</v>
      </c>
      <c r="E247" s="121" t="s">
        <v>1153</v>
      </c>
      <c r="F247" s="111" t="s">
        <v>784</v>
      </c>
      <c r="G247" s="111" t="s">
        <v>785</v>
      </c>
      <c r="H247" s="111" t="s">
        <v>791</v>
      </c>
      <c r="I247" s="111" t="s">
        <v>1664</v>
      </c>
      <c r="J247" s="111" t="s">
        <v>1403</v>
      </c>
      <c r="K247" s="119"/>
    </row>
    <row r="248" spans="1:11" ht="12.75" x14ac:dyDescent="0.2">
      <c r="A248" s="134" t="s">
        <v>2307</v>
      </c>
      <c r="B248" s="135" t="s">
        <v>1053</v>
      </c>
      <c r="C248" s="135" t="s">
        <v>1077</v>
      </c>
      <c r="D248" s="142" t="s">
        <v>2308</v>
      </c>
      <c r="E248" s="121"/>
      <c r="F248" s="111"/>
      <c r="G248" s="111"/>
      <c r="H248" s="111"/>
      <c r="I248" s="111"/>
      <c r="J248" s="111"/>
      <c r="K248" s="119"/>
    </row>
    <row r="249" spans="1:11" ht="12.75" x14ac:dyDescent="0.2">
      <c r="A249" s="134" t="s">
        <v>1087</v>
      </c>
      <c r="B249" s="135" t="s">
        <v>1053</v>
      </c>
      <c r="C249" s="135" t="s">
        <v>1088</v>
      </c>
      <c r="D249" s="142" t="s">
        <v>1088</v>
      </c>
      <c r="E249" s="121" t="s">
        <v>1153</v>
      </c>
      <c r="F249" s="111" t="s">
        <v>784</v>
      </c>
      <c r="G249" s="111" t="s">
        <v>785</v>
      </c>
      <c r="H249" s="111" t="s">
        <v>791</v>
      </c>
      <c r="I249" s="111" t="s">
        <v>1665</v>
      </c>
      <c r="J249" s="111" t="s">
        <v>1403</v>
      </c>
      <c r="K249" s="119"/>
    </row>
    <row r="250" spans="1:11" ht="12.75" x14ac:dyDescent="0.2">
      <c r="A250" s="134" t="s">
        <v>1090</v>
      </c>
      <c r="B250" s="135" t="s">
        <v>1091</v>
      </c>
      <c r="C250" s="135" t="s">
        <v>1092</v>
      </c>
      <c r="D250" s="142" t="s">
        <v>1092</v>
      </c>
      <c r="E250" s="121" t="s">
        <v>1153</v>
      </c>
      <c r="F250" s="111" t="s">
        <v>834</v>
      </c>
      <c r="G250" s="111" t="s">
        <v>785</v>
      </c>
      <c r="H250" s="111" t="s">
        <v>791</v>
      </c>
      <c r="I250" s="111" t="s">
        <v>1666</v>
      </c>
      <c r="J250" s="111" t="s">
        <v>1403</v>
      </c>
      <c r="K250" s="119"/>
    </row>
    <row r="251" spans="1:11" ht="12.75" x14ac:dyDescent="0.2">
      <c r="A251" s="134" t="s">
        <v>1790</v>
      </c>
      <c r="B251" s="135" t="s">
        <v>1091</v>
      </c>
      <c r="C251" s="135" t="s">
        <v>1092</v>
      </c>
      <c r="D251" s="142" t="s">
        <v>1791</v>
      </c>
      <c r="E251" s="121" t="s">
        <v>1153</v>
      </c>
      <c r="F251" s="111" t="s">
        <v>834</v>
      </c>
      <c r="G251" s="111" t="s">
        <v>785</v>
      </c>
      <c r="H251" s="111" t="s">
        <v>791</v>
      </c>
      <c r="I251" s="111" t="s">
        <v>1667</v>
      </c>
      <c r="J251" s="111" t="s">
        <v>1403</v>
      </c>
      <c r="K251" s="119"/>
    </row>
    <row r="252" spans="1:11" ht="12.75" x14ac:dyDescent="0.2">
      <c r="A252" s="134" t="s">
        <v>1792</v>
      </c>
      <c r="B252" s="135" t="s">
        <v>1091</v>
      </c>
      <c r="C252" s="135" t="s">
        <v>1092</v>
      </c>
      <c r="D252" s="142" t="s">
        <v>1793</v>
      </c>
      <c r="E252" s="121" t="s">
        <v>1153</v>
      </c>
      <c r="F252" s="111" t="s">
        <v>834</v>
      </c>
      <c r="G252" s="111" t="s">
        <v>785</v>
      </c>
      <c r="H252" s="111" t="s">
        <v>791</v>
      </c>
      <c r="I252" s="111" t="s">
        <v>1668</v>
      </c>
      <c r="J252" s="111" t="s">
        <v>1403</v>
      </c>
      <c r="K252" s="119"/>
    </row>
    <row r="253" spans="1:11" ht="12.75" x14ac:dyDescent="0.2">
      <c r="A253" s="134" t="s">
        <v>1794</v>
      </c>
      <c r="B253" s="135" t="s">
        <v>1091</v>
      </c>
      <c r="C253" s="135" t="s">
        <v>1092</v>
      </c>
      <c r="D253" s="142" t="s">
        <v>1795</v>
      </c>
      <c r="E253" s="121" t="s">
        <v>1153</v>
      </c>
      <c r="F253" s="111" t="s">
        <v>784</v>
      </c>
      <c r="G253" s="111" t="s">
        <v>785</v>
      </c>
      <c r="H253" s="111" t="s">
        <v>791</v>
      </c>
      <c r="I253" s="111" t="s">
        <v>1669</v>
      </c>
      <c r="J253" s="111" t="s">
        <v>1403</v>
      </c>
      <c r="K253" s="119"/>
    </row>
    <row r="254" spans="1:11" ht="12.75" x14ac:dyDescent="0.2">
      <c r="A254" s="134" t="s">
        <v>1094</v>
      </c>
      <c r="B254" s="135" t="s">
        <v>2178</v>
      </c>
      <c r="C254" s="135" t="s">
        <v>1095</v>
      </c>
      <c r="D254" s="142" t="s">
        <v>1095</v>
      </c>
      <c r="E254" s="121" t="s">
        <v>1153</v>
      </c>
      <c r="F254" s="111" t="s">
        <v>784</v>
      </c>
      <c r="G254" s="111" t="s">
        <v>785</v>
      </c>
      <c r="H254" s="111" t="s">
        <v>779</v>
      </c>
      <c r="I254" s="111" t="s">
        <v>1670</v>
      </c>
      <c r="J254" s="111" t="s">
        <v>1403</v>
      </c>
      <c r="K254" s="119"/>
    </row>
    <row r="255" spans="1:11" ht="12.75" x14ac:dyDescent="0.2">
      <c r="A255" s="134" t="s">
        <v>1097</v>
      </c>
      <c r="B255" s="135" t="s">
        <v>2178</v>
      </c>
      <c r="C255" s="135" t="s">
        <v>1095</v>
      </c>
      <c r="D255" s="142" t="s">
        <v>1098</v>
      </c>
      <c r="E255" s="121" t="s">
        <v>1153</v>
      </c>
      <c r="F255" s="111" t="s">
        <v>784</v>
      </c>
      <c r="G255" s="111" t="s">
        <v>785</v>
      </c>
      <c r="H255" s="111" t="s">
        <v>779</v>
      </c>
      <c r="I255" s="111" t="s">
        <v>1670</v>
      </c>
      <c r="J255" s="111" t="s">
        <v>1404</v>
      </c>
      <c r="K255" s="119"/>
    </row>
    <row r="256" spans="1:11" ht="12.75" x14ac:dyDescent="0.2">
      <c r="A256" s="134" t="s">
        <v>1099</v>
      </c>
      <c r="B256" s="135" t="s">
        <v>2178</v>
      </c>
      <c r="C256" s="135" t="s">
        <v>1100</v>
      </c>
      <c r="D256" s="142" t="s">
        <v>1100</v>
      </c>
      <c r="E256" s="121" t="s">
        <v>1153</v>
      </c>
      <c r="F256" s="111" t="s">
        <v>834</v>
      </c>
      <c r="G256" s="111" t="s">
        <v>785</v>
      </c>
      <c r="H256" s="111" t="s">
        <v>779</v>
      </c>
      <c r="I256" s="111" t="s">
        <v>1671</v>
      </c>
      <c r="J256" s="111" t="s">
        <v>1403</v>
      </c>
      <c r="K256" s="119"/>
    </row>
    <row r="257" spans="1:11" ht="12.75" x14ac:dyDescent="0.2">
      <c r="A257" s="134" t="s">
        <v>1102</v>
      </c>
      <c r="B257" s="135" t="s">
        <v>2178</v>
      </c>
      <c r="C257" s="135" t="s">
        <v>1796</v>
      </c>
      <c r="D257" s="142" t="s">
        <v>1796</v>
      </c>
      <c r="E257" s="121" t="s">
        <v>1153</v>
      </c>
      <c r="F257" s="111" t="s">
        <v>834</v>
      </c>
      <c r="G257" s="111" t="s">
        <v>785</v>
      </c>
      <c r="H257" s="111" t="s">
        <v>779</v>
      </c>
      <c r="I257" s="111" t="s">
        <v>1672</v>
      </c>
      <c r="J257" s="111" t="s">
        <v>1403</v>
      </c>
      <c r="K257" s="119"/>
    </row>
    <row r="258" spans="1:11" ht="12.75" x14ac:dyDescent="0.2">
      <c r="A258" s="134" t="s">
        <v>1104</v>
      </c>
      <c r="B258" s="135" t="s">
        <v>2178</v>
      </c>
      <c r="C258" s="135" t="s">
        <v>1105</v>
      </c>
      <c r="D258" s="142" t="s">
        <v>1105</v>
      </c>
      <c r="E258" s="121" t="s">
        <v>1153</v>
      </c>
      <c r="F258" s="111" t="s">
        <v>834</v>
      </c>
      <c r="G258" s="111" t="s">
        <v>785</v>
      </c>
      <c r="H258" s="111" t="s">
        <v>779</v>
      </c>
      <c r="I258" s="111" t="s">
        <v>1672</v>
      </c>
      <c r="J258" s="111" t="s">
        <v>1403</v>
      </c>
      <c r="K258" s="119"/>
    </row>
    <row r="259" spans="1:11" ht="12.75" x14ac:dyDescent="0.2">
      <c r="A259" s="134" t="s">
        <v>1107</v>
      </c>
      <c r="B259" s="135" t="s">
        <v>2178</v>
      </c>
      <c r="C259" s="135" t="s">
        <v>1108</v>
      </c>
      <c r="D259" s="142" t="s">
        <v>1108</v>
      </c>
      <c r="E259" s="121" t="s">
        <v>1153</v>
      </c>
      <c r="F259" s="111" t="s">
        <v>834</v>
      </c>
      <c r="G259" s="111" t="s">
        <v>785</v>
      </c>
      <c r="H259" s="111" t="s">
        <v>779</v>
      </c>
      <c r="I259" s="111" t="s">
        <v>1672</v>
      </c>
      <c r="J259" s="111" t="s">
        <v>1403</v>
      </c>
      <c r="K259" s="119"/>
    </row>
    <row r="260" spans="1:11" ht="12.75" x14ac:dyDescent="0.2">
      <c r="A260" s="134" t="s">
        <v>2179</v>
      </c>
      <c r="B260" s="135" t="s">
        <v>2178</v>
      </c>
      <c r="C260" s="135" t="s">
        <v>1108</v>
      </c>
      <c r="D260" s="135" t="s">
        <v>2180</v>
      </c>
      <c r="E260" s="121" t="s">
        <v>1153</v>
      </c>
      <c r="F260" s="111" t="s">
        <v>834</v>
      </c>
      <c r="G260" s="111" t="s">
        <v>785</v>
      </c>
      <c r="H260" s="111" t="s">
        <v>779</v>
      </c>
      <c r="I260" s="111" t="s">
        <v>1672</v>
      </c>
      <c r="J260" s="111" t="s">
        <v>1403</v>
      </c>
      <c r="K260" s="119"/>
    </row>
    <row r="261" spans="1:11" ht="12.75" x14ac:dyDescent="0.2">
      <c r="A261" s="134" t="s">
        <v>1110</v>
      </c>
      <c r="B261" s="135" t="s">
        <v>2178</v>
      </c>
      <c r="C261" s="135" t="s">
        <v>1111</v>
      </c>
      <c r="D261" s="135" t="s">
        <v>1111</v>
      </c>
      <c r="E261" s="121" t="s">
        <v>1153</v>
      </c>
      <c r="F261" s="111" t="s">
        <v>784</v>
      </c>
      <c r="G261" s="111" t="s">
        <v>785</v>
      </c>
      <c r="H261" s="111" t="s">
        <v>779</v>
      </c>
      <c r="I261" s="111" t="s">
        <v>1673</v>
      </c>
      <c r="J261" s="111" t="s">
        <v>1403</v>
      </c>
      <c r="K261" s="119"/>
    </row>
    <row r="262" spans="1:11" ht="12.75" x14ac:dyDescent="0.2">
      <c r="A262" s="134" t="s">
        <v>1113</v>
      </c>
      <c r="B262" s="135" t="s">
        <v>2178</v>
      </c>
      <c r="C262" s="135" t="s">
        <v>1114</v>
      </c>
      <c r="D262" s="142" t="s">
        <v>1114</v>
      </c>
      <c r="E262" s="121" t="s">
        <v>1153</v>
      </c>
      <c r="F262" s="111" t="s">
        <v>784</v>
      </c>
      <c r="G262" s="111" t="s">
        <v>785</v>
      </c>
      <c r="H262" s="111" t="s">
        <v>779</v>
      </c>
      <c r="I262" s="111" t="s">
        <v>1673</v>
      </c>
      <c r="J262" s="111" t="s">
        <v>1403</v>
      </c>
      <c r="K262" s="119"/>
    </row>
    <row r="263" spans="1:11" ht="12.75" x14ac:dyDescent="0.2">
      <c r="A263" s="134" t="s">
        <v>1116</v>
      </c>
      <c r="B263" s="135" t="s">
        <v>2178</v>
      </c>
      <c r="C263" s="135" t="s">
        <v>1797</v>
      </c>
      <c r="D263" s="142" t="s">
        <v>1797</v>
      </c>
      <c r="E263" s="121" t="s">
        <v>1153</v>
      </c>
      <c r="F263" s="111" t="s">
        <v>784</v>
      </c>
      <c r="G263" s="111" t="s">
        <v>785</v>
      </c>
      <c r="H263" s="111" t="s">
        <v>779</v>
      </c>
      <c r="I263" s="111" t="s">
        <v>1673</v>
      </c>
      <c r="J263" s="111" t="s">
        <v>1404</v>
      </c>
      <c r="K263" s="119"/>
    </row>
    <row r="264" spans="1:11" ht="12.75" x14ac:dyDescent="0.2">
      <c r="A264" s="134" t="s">
        <v>1118</v>
      </c>
      <c r="B264" s="135" t="s">
        <v>2178</v>
      </c>
      <c r="C264" s="135" t="s">
        <v>1119</v>
      </c>
      <c r="D264" s="142" t="s">
        <v>1119</v>
      </c>
      <c r="E264" s="121" t="s">
        <v>816</v>
      </c>
      <c r="F264" s="111" t="s">
        <v>784</v>
      </c>
      <c r="G264" s="111" t="s">
        <v>785</v>
      </c>
      <c r="H264" s="111" t="s">
        <v>779</v>
      </c>
      <c r="I264" s="111" t="s">
        <v>1673</v>
      </c>
      <c r="J264" s="111" t="s">
        <v>1404</v>
      </c>
      <c r="K264" s="119"/>
    </row>
    <row r="265" spans="1:11" ht="12.75" x14ac:dyDescent="0.2">
      <c r="A265" s="134" t="s">
        <v>2294</v>
      </c>
      <c r="B265" s="135" t="s">
        <v>2178</v>
      </c>
      <c r="C265" s="135" t="s">
        <v>2295</v>
      </c>
      <c r="D265" s="142" t="s">
        <v>2295</v>
      </c>
      <c r="E265" s="121" t="s">
        <v>1212</v>
      </c>
      <c r="F265" s="111" t="s">
        <v>784</v>
      </c>
      <c r="G265" s="111" t="s">
        <v>785</v>
      </c>
      <c r="H265" s="111" t="s">
        <v>779</v>
      </c>
      <c r="I265" s="111" t="s">
        <v>1674</v>
      </c>
      <c r="J265" s="111" t="s">
        <v>1403</v>
      </c>
      <c r="K265" s="119"/>
    </row>
    <row r="266" spans="1:11" ht="12.75" x14ac:dyDescent="0.2">
      <c r="A266" s="134" t="s">
        <v>1121</v>
      </c>
      <c r="B266" s="135" t="s">
        <v>2178</v>
      </c>
      <c r="C266" s="135" t="s">
        <v>1798</v>
      </c>
      <c r="D266" s="142" t="s">
        <v>1798</v>
      </c>
      <c r="E266" s="121" t="s">
        <v>1215</v>
      </c>
      <c r="F266" s="111" t="s">
        <v>784</v>
      </c>
      <c r="G266" s="111" t="s">
        <v>785</v>
      </c>
      <c r="H266" s="111" t="s">
        <v>779</v>
      </c>
      <c r="I266" s="111" t="s">
        <v>1675</v>
      </c>
      <c r="J266" s="111" t="s">
        <v>1403</v>
      </c>
      <c r="K266" s="119"/>
    </row>
    <row r="267" spans="1:11" ht="12.75" x14ac:dyDescent="0.2">
      <c r="A267" s="134" t="s">
        <v>1123</v>
      </c>
      <c r="B267" s="135" t="s">
        <v>2178</v>
      </c>
      <c r="C267" s="135" t="s">
        <v>1798</v>
      </c>
      <c r="D267" s="142" t="s">
        <v>1124</v>
      </c>
      <c r="E267" s="121" t="s">
        <v>1218</v>
      </c>
      <c r="F267" s="111" t="s">
        <v>784</v>
      </c>
      <c r="G267" s="111" t="s">
        <v>785</v>
      </c>
      <c r="H267" s="111" t="s">
        <v>779</v>
      </c>
      <c r="I267" s="111" t="s">
        <v>1676</v>
      </c>
      <c r="J267" s="111" t="s">
        <v>1403</v>
      </c>
      <c r="K267" s="119"/>
    </row>
    <row r="268" spans="1:11" ht="12.75" x14ac:dyDescent="0.2">
      <c r="A268" s="134" t="s">
        <v>1125</v>
      </c>
      <c r="B268" s="135" t="s">
        <v>2178</v>
      </c>
      <c r="C268" s="135" t="s">
        <v>1126</v>
      </c>
      <c r="D268" s="142" t="s">
        <v>1126</v>
      </c>
      <c r="E268" s="121" t="s">
        <v>1218</v>
      </c>
      <c r="F268" s="111" t="s">
        <v>784</v>
      </c>
      <c r="G268" s="111" t="s">
        <v>785</v>
      </c>
      <c r="H268" s="111" t="s">
        <v>779</v>
      </c>
      <c r="I268" s="111" t="s">
        <v>1677</v>
      </c>
      <c r="J268" s="111" t="s">
        <v>1403</v>
      </c>
      <c r="K268" s="119"/>
    </row>
    <row r="269" spans="1:11" ht="12.75" x14ac:dyDescent="0.2">
      <c r="A269" s="134" t="s">
        <v>1128</v>
      </c>
      <c r="B269" s="135" t="s">
        <v>1129</v>
      </c>
      <c r="C269" s="135" t="s">
        <v>1130</v>
      </c>
      <c r="D269" s="135" t="s">
        <v>1130</v>
      </c>
      <c r="E269" s="121" t="s">
        <v>1218</v>
      </c>
      <c r="F269" s="111" t="s">
        <v>784</v>
      </c>
      <c r="G269" s="111" t="s">
        <v>785</v>
      </c>
      <c r="H269" s="111" t="s">
        <v>779</v>
      </c>
      <c r="I269" s="111" t="s">
        <v>1678</v>
      </c>
      <c r="J269" s="111" t="s">
        <v>1403</v>
      </c>
      <c r="K269" s="119"/>
    </row>
    <row r="270" spans="1:11" ht="12.75" x14ac:dyDescent="0.2">
      <c r="A270" s="134" t="s">
        <v>1132</v>
      </c>
      <c r="B270" s="135" t="s">
        <v>1129</v>
      </c>
      <c r="C270" s="135" t="s">
        <v>1130</v>
      </c>
      <c r="D270" s="142" t="s">
        <v>1133</v>
      </c>
      <c r="E270" s="121" t="s">
        <v>1218</v>
      </c>
      <c r="F270" s="111" t="s">
        <v>784</v>
      </c>
      <c r="G270" s="111" t="s">
        <v>785</v>
      </c>
      <c r="H270" s="111" t="s">
        <v>779</v>
      </c>
      <c r="I270" s="111" t="s">
        <v>1679</v>
      </c>
      <c r="J270" s="111" t="s">
        <v>1403</v>
      </c>
      <c r="K270" s="119"/>
    </row>
    <row r="271" spans="1:11" ht="12.75" x14ac:dyDescent="0.2">
      <c r="A271" s="134" t="s">
        <v>1134</v>
      </c>
      <c r="B271" s="135" t="s">
        <v>1129</v>
      </c>
      <c r="C271" s="135" t="s">
        <v>1130</v>
      </c>
      <c r="D271" s="142" t="s">
        <v>1135</v>
      </c>
      <c r="E271" s="121" t="s">
        <v>1228</v>
      </c>
      <c r="F271" s="111" t="s">
        <v>784</v>
      </c>
      <c r="G271" s="111" t="s">
        <v>785</v>
      </c>
      <c r="H271" s="111" t="s">
        <v>779</v>
      </c>
      <c r="I271" s="111" t="s">
        <v>1680</v>
      </c>
      <c r="J271" s="111" t="s">
        <v>1403</v>
      </c>
      <c r="K271" s="119"/>
    </row>
    <row r="272" spans="1:11" ht="12.75" x14ac:dyDescent="0.2">
      <c r="A272" s="134" t="s">
        <v>1963</v>
      </c>
      <c r="B272" s="135" t="s">
        <v>1129</v>
      </c>
      <c r="C272" s="135" t="s">
        <v>1130</v>
      </c>
      <c r="D272" s="142" t="s">
        <v>2181</v>
      </c>
      <c r="E272" s="121" t="s">
        <v>1228</v>
      </c>
      <c r="F272" s="111" t="s">
        <v>784</v>
      </c>
      <c r="G272" s="111" t="s">
        <v>785</v>
      </c>
      <c r="H272" s="111" t="s">
        <v>779</v>
      </c>
      <c r="I272" s="111" t="s">
        <v>1681</v>
      </c>
      <c r="J272" s="111" t="s">
        <v>1403</v>
      </c>
      <c r="K272" s="119"/>
    </row>
    <row r="273" spans="1:11" ht="12.75" x14ac:dyDescent="0.2">
      <c r="A273" s="134" t="s">
        <v>1136</v>
      </c>
      <c r="B273" s="135" t="s">
        <v>1129</v>
      </c>
      <c r="C273" s="135" t="s">
        <v>1137</v>
      </c>
      <c r="D273" s="142" t="s">
        <v>1137</v>
      </c>
      <c r="E273" s="121" t="s">
        <v>1232</v>
      </c>
      <c r="F273" s="111" t="s">
        <v>784</v>
      </c>
      <c r="G273" s="111" t="s">
        <v>785</v>
      </c>
      <c r="H273" s="111" t="s">
        <v>779</v>
      </c>
      <c r="I273" s="111" t="s">
        <v>1682</v>
      </c>
      <c r="J273" s="111" t="s">
        <v>1403</v>
      </c>
      <c r="K273" s="119"/>
    </row>
    <row r="274" spans="1:11" ht="12.75" x14ac:dyDescent="0.2">
      <c r="A274" s="134" t="s">
        <v>1139</v>
      </c>
      <c r="B274" s="135" t="s">
        <v>1129</v>
      </c>
      <c r="C274" s="135" t="s">
        <v>2182</v>
      </c>
      <c r="D274" s="142" t="s">
        <v>2182</v>
      </c>
      <c r="E274" s="121" t="s">
        <v>1232</v>
      </c>
      <c r="F274" s="111" t="s">
        <v>784</v>
      </c>
      <c r="G274" s="111" t="s">
        <v>785</v>
      </c>
      <c r="H274" s="111" t="s">
        <v>779</v>
      </c>
      <c r="I274" s="111" t="s">
        <v>1683</v>
      </c>
      <c r="J274" s="111" t="s">
        <v>1403</v>
      </c>
      <c r="K274" s="119"/>
    </row>
    <row r="275" spans="1:11" ht="12.75" x14ac:dyDescent="0.2">
      <c r="A275" s="134" t="s">
        <v>1141</v>
      </c>
      <c r="B275" s="135" t="s">
        <v>1129</v>
      </c>
      <c r="C275" s="135" t="s">
        <v>1142</v>
      </c>
      <c r="D275" s="142" t="s">
        <v>1142</v>
      </c>
      <c r="E275" s="121" t="s">
        <v>1235</v>
      </c>
      <c r="F275" s="111" t="s">
        <v>784</v>
      </c>
      <c r="G275" s="111" t="s">
        <v>785</v>
      </c>
      <c r="H275" s="111" t="s">
        <v>779</v>
      </c>
      <c r="I275" s="111" t="s">
        <v>1684</v>
      </c>
      <c r="J275" s="111" t="s">
        <v>1403</v>
      </c>
      <c r="K275" s="119"/>
    </row>
    <row r="276" spans="1:11" ht="12.75" x14ac:dyDescent="0.2">
      <c r="A276" s="134" t="s">
        <v>1144</v>
      </c>
      <c r="B276" s="135" t="s">
        <v>1129</v>
      </c>
      <c r="C276" s="135" t="s">
        <v>1145</v>
      </c>
      <c r="D276" s="142" t="s">
        <v>1145</v>
      </c>
      <c r="E276" s="121" t="s">
        <v>1237</v>
      </c>
      <c r="F276" s="111" t="s">
        <v>784</v>
      </c>
      <c r="G276" s="111" t="s">
        <v>785</v>
      </c>
      <c r="H276" s="111" t="s">
        <v>779</v>
      </c>
      <c r="I276" s="111" t="s">
        <v>1685</v>
      </c>
      <c r="J276" s="111" t="s">
        <v>1403</v>
      </c>
      <c r="K276" s="119"/>
    </row>
    <row r="277" spans="1:11" ht="12.75" x14ac:dyDescent="0.2">
      <c r="A277" s="134" t="s">
        <v>1147</v>
      </c>
      <c r="B277" s="135" t="s">
        <v>1129</v>
      </c>
      <c r="C277" s="135" t="s">
        <v>1145</v>
      </c>
      <c r="D277" s="142" t="s">
        <v>1148</v>
      </c>
      <c r="E277" s="121" t="s">
        <v>1237</v>
      </c>
      <c r="F277" s="111" t="s">
        <v>784</v>
      </c>
      <c r="G277" s="111" t="s">
        <v>785</v>
      </c>
      <c r="H277" s="111" t="s">
        <v>779</v>
      </c>
      <c r="I277" s="111" t="s">
        <v>1686</v>
      </c>
      <c r="J277" s="111" t="s">
        <v>1403</v>
      </c>
      <c r="K277" s="119"/>
    </row>
    <row r="278" spans="1:11" ht="12.75" x14ac:dyDescent="0.2">
      <c r="A278" s="134" t="s">
        <v>1149</v>
      </c>
      <c r="B278" s="135" t="s">
        <v>1129</v>
      </c>
      <c r="C278" s="135" t="s">
        <v>1150</v>
      </c>
      <c r="D278" s="135" t="s">
        <v>1150</v>
      </c>
      <c r="E278" s="121" t="s">
        <v>1237</v>
      </c>
      <c r="F278" s="111" t="s">
        <v>784</v>
      </c>
      <c r="G278" s="111" t="s">
        <v>785</v>
      </c>
      <c r="H278" s="111" t="s">
        <v>779</v>
      </c>
      <c r="I278" s="111" t="s">
        <v>1687</v>
      </c>
      <c r="J278" s="111" t="s">
        <v>1403</v>
      </c>
      <c r="K278" s="119"/>
    </row>
    <row r="279" spans="1:11" ht="12.75" x14ac:dyDescent="0.2">
      <c r="A279" s="134" t="s">
        <v>1152</v>
      </c>
      <c r="B279" s="135" t="s">
        <v>1129</v>
      </c>
      <c r="C279" s="135" t="s">
        <v>2019</v>
      </c>
      <c r="D279" s="142" t="s">
        <v>2019</v>
      </c>
      <c r="E279" s="121" t="s">
        <v>1237</v>
      </c>
      <c r="F279" s="111" t="s">
        <v>784</v>
      </c>
      <c r="G279" s="111" t="s">
        <v>785</v>
      </c>
      <c r="H279" s="111" t="s">
        <v>779</v>
      </c>
      <c r="I279" s="111" t="s">
        <v>1688</v>
      </c>
      <c r="J279" s="111" t="s">
        <v>1403</v>
      </c>
      <c r="K279" s="119"/>
    </row>
    <row r="280" spans="1:11" ht="12.75" x14ac:dyDescent="0.2">
      <c r="A280" s="134" t="s">
        <v>1154</v>
      </c>
      <c r="B280" s="135" t="s">
        <v>1129</v>
      </c>
      <c r="C280" s="135" t="s">
        <v>2020</v>
      </c>
      <c r="D280" s="142" t="s">
        <v>2020</v>
      </c>
      <c r="E280" s="121" t="s">
        <v>1237</v>
      </c>
      <c r="F280" s="111" t="s">
        <v>784</v>
      </c>
      <c r="G280" s="111" t="s">
        <v>785</v>
      </c>
      <c r="H280" s="111" t="s">
        <v>779</v>
      </c>
      <c r="I280" s="111" t="s">
        <v>1689</v>
      </c>
      <c r="J280" s="111" t="s">
        <v>1403</v>
      </c>
      <c r="K280" s="119"/>
    </row>
    <row r="281" spans="1:11" ht="12.75" x14ac:dyDescent="0.2">
      <c r="A281" s="134" t="s">
        <v>1155</v>
      </c>
      <c r="B281" s="135" t="s">
        <v>1129</v>
      </c>
      <c r="C281" s="135" t="s">
        <v>1156</v>
      </c>
      <c r="D281" s="135" t="s">
        <v>1156</v>
      </c>
      <c r="E281" s="121" t="s">
        <v>1237</v>
      </c>
      <c r="F281" s="111" t="s">
        <v>784</v>
      </c>
      <c r="G281" s="111" t="s">
        <v>785</v>
      </c>
      <c r="H281" s="111" t="s">
        <v>779</v>
      </c>
      <c r="I281" s="111" t="s">
        <v>1690</v>
      </c>
      <c r="J281" s="111" t="s">
        <v>1403</v>
      </c>
      <c r="K281" s="119"/>
    </row>
    <row r="282" spans="1:11" ht="12.75" x14ac:dyDescent="0.2">
      <c r="A282" s="134" t="s">
        <v>1157</v>
      </c>
      <c r="B282" s="135" t="s">
        <v>1129</v>
      </c>
      <c r="C282" s="135" t="s">
        <v>1158</v>
      </c>
      <c r="D282" s="142" t="s">
        <v>1158</v>
      </c>
      <c r="E282" s="121" t="s">
        <v>1237</v>
      </c>
      <c r="F282" s="111" t="s">
        <v>784</v>
      </c>
      <c r="G282" s="111" t="s">
        <v>785</v>
      </c>
      <c r="H282" s="111" t="s">
        <v>779</v>
      </c>
      <c r="I282" s="111" t="s">
        <v>1690</v>
      </c>
      <c r="J282" s="111" t="s">
        <v>1404</v>
      </c>
      <c r="K282" s="119"/>
    </row>
    <row r="283" spans="1:11" ht="12.75" x14ac:dyDescent="0.2">
      <c r="A283" s="134" t="s">
        <v>1159</v>
      </c>
      <c r="B283" s="135" t="s">
        <v>1129</v>
      </c>
      <c r="C283" s="135" t="s">
        <v>1160</v>
      </c>
      <c r="D283" s="142" t="s">
        <v>1160</v>
      </c>
      <c r="E283" s="121" t="s">
        <v>1237</v>
      </c>
      <c r="F283" s="111" t="s">
        <v>784</v>
      </c>
      <c r="G283" s="111" t="s">
        <v>785</v>
      </c>
      <c r="H283" s="111" t="s">
        <v>779</v>
      </c>
      <c r="I283" s="111" t="s">
        <v>1690</v>
      </c>
      <c r="J283" s="111" t="s">
        <v>1403</v>
      </c>
      <c r="K283" s="119"/>
    </row>
    <row r="284" spans="1:11" ht="12.75" x14ac:dyDescent="0.2">
      <c r="A284" s="134" t="s">
        <v>1161</v>
      </c>
      <c r="B284" s="135" t="s">
        <v>1129</v>
      </c>
      <c r="C284" s="135" t="s">
        <v>1799</v>
      </c>
      <c r="D284" s="142" t="s">
        <v>1799</v>
      </c>
      <c r="E284" s="121" t="s">
        <v>1237</v>
      </c>
      <c r="F284" s="111" t="s">
        <v>784</v>
      </c>
      <c r="G284" s="111" t="s">
        <v>785</v>
      </c>
      <c r="H284" s="111" t="s">
        <v>779</v>
      </c>
      <c r="I284" s="111" t="s">
        <v>1690</v>
      </c>
      <c r="J284" s="111" t="s">
        <v>1403</v>
      </c>
      <c r="K284" s="119"/>
    </row>
    <row r="285" spans="1:11" ht="12.75" x14ac:dyDescent="0.2">
      <c r="A285" s="134" t="s">
        <v>1162</v>
      </c>
      <c r="B285" s="135" t="s">
        <v>1129</v>
      </c>
      <c r="C285" s="135" t="s">
        <v>1163</v>
      </c>
      <c r="D285" s="142" t="s">
        <v>1163</v>
      </c>
      <c r="E285" s="121" t="s">
        <v>1237</v>
      </c>
      <c r="F285" s="111" t="s">
        <v>784</v>
      </c>
      <c r="G285" s="111" t="s">
        <v>785</v>
      </c>
      <c r="H285" s="111" t="s">
        <v>779</v>
      </c>
      <c r="I285" s="111" t="s">
        <v>1690</v>
      </c>
      <c r="J285" s="111" t="s">
        <v>1403</v>
      </c>
      <c r="K285" s="119"/>
    </row>
    <row r="286" spans="1:11" ht="12.75" x14ac:dyDescent="0.2">
      <c r="A286" s="134" t="s">
        <v>1164</v>
      </c>
      <c r="B286" s="135" t="s">
        <v>1129</v>
      </c>
      <c r="C286" s="135" t="s">
        <v>1165</v>
      </c>
      <c r="D286" s="142" t="s">
        <v>1165</v>
      </c>
      <c r="E286" s="121" t="s">
        <v>1237</v>
      </c>
      <c r="F286" s="111" t="s">
        <v>784</v>
      </c>
      <c r="G286" s="111" t="s">
        <v>785</v>
      </c>
      <c r="H286" s="111" t="s">
        <v>779</v>
      </c>
      <c r="I286" s="111" t="s">
        <v>1690</v>
      </c>
      <c r="J286" s="111" t="s">
        <v>1403</v>
      </c>
      <c r="K286" s="119"/>
    </row>
    <row r="287" spans="1:11" ht="12.75" x14ac:dyDescent="0.2">
      <c r="A287" s="134" t="s">
        <v>1166</v>
      </c>
      <c r="B287" s="135" t="s">
        <v>1129</v>
      </c>
      <c r="C287" s="135" t="s">
        <v>2183</v>
      </c>
      <c r="D287" s="142" t="s">
        <v>2183</v>
      </c>
      <c r="E287" s="121" t="s">
        <v>1237</v>
      </c>
      <c r="F287" s="111" t="s">
        <v>784</v>
      </c>
      <c r="G287" s="111" t="s">
        <v>785</v>
      </c>
      <c r="H287" s="111" t="s">
        <v>779</v>
      </c>
      <c r="I287" s="111" t="s">
        <v>1690</v>
      </c>
      <c r="J287" s="111" t="s">
        <v>1403</v>
      </c>
      <c r="K287" s="119"/>
    </row>
    <row r="288" spans="1:11" ht="12.75" x14ac:dyDescent="0.2">
      <c r="A288" s="134" t="s">
        <v>1167</v>
      </c>
      <c r="B288" s="135" t="s">
        <v>1129</v>
      </c>
      <c r="C288" s="135" t="s">
        <v>1168</v>
      </c>
      <c r="D288" s="142" t="s">
        <v>1168</v>
      </c>
      <c r="E288" s="121" t="s">
        <v>1237</v>
      </c>
      <c r="F288" s="111" t="s">
        <v>784</v>
      </c>
      <c r="G288" s="111" t="s">
        <v>785</v>
      </c>
      <c r="H288" s="111" t="s">
        <v>779</v>
      </c>
      <c r="I288" s="111" t="s">
        <v>1690</v>
      </c>
      <c r="J288" s="111" t="s">
        <v>1403</v>
      </c>
      <c r="K288" s="119"/>
    </row>
    <row r="289" spans="1:11" ht="12.75" x14ac:dyDescent="0.2">
      <c r="A289" s="134" t="s">
        <v>1169</v>
      </c>
      <c r="B289" s="135" t="s">
        <v>1129</v>
      </c>
      <c r="C289" s="135" t="s">
        <v>1170</v>
      </c>
      <c r="D289" s="142" t="s">
        <v>1170</v>
      </c>
      <c r="E289" s="121" t="s">
        <v>1237</v>
      </c>
      <c r="F289" s="111" t="s">
        <v>784</v>
      </c>
      <c r="G289" s="111" t="s">
        <v>785</v>
      </c>
      <c r="H289" s="111" t="s">
        <v>779</v>
      </c>
      <c r="I289" s="111" t="s">
        <v>1691</v>
      </c>
      <c r="J289" s="111" t="s">
        <v>1403</v>
      </c>
      <c r="K289" s="119"/>
    </row>
    <row r="290" spans="1:11" ht="12.75" x14ac:dyDescent="0.2">
      <c r="A290" s="134" t="s">
        <v>1171</v>
      </c>
      <c r="B290" s="135" t="s">
        <v>1129</v>
      </c>
      <c r="C290" s="135" t="s">
        <v>1172</v>
      </c>
      <c r="D290" s="142" t="s">
        <v>1172</v>
      </c>
      <c r="E290" s="121" t="s">
        <v>1237</v>
      </c>
      <c r="F290" s="111" t="s">
        <v>784</v>
      </c>
      <c r="G290" s="111" t="s">
        <v>785</v>
      </c>
      <c r="H290" s="111" t="s">
        <v>779</v>
      </c>
      <c r="I290" s="111" t="s">
        <v>1692</v>
      </c>
      <c r="J290" s="111" t="s">
        <v>1403</v>
      </c>
      <c r="K290" s="119"/>
    </row>
    <row r="291" spans="1:11" ht="12.75" x14ac:dyDescent="0.2">
      <c r="A291" s="134" t="s">
        <v>1173</v>
      </c>
      <c r="B291" s="135" t="s">
        <v>1129</v>
      </c>
      <c r="C291" s="135" t="s">
        <v>1174</v>
      </c>
      <c r="D291" s="142" t="s">
        <v>1174</v>
      </c>
      <c r="E291" s="121" t="s">
        <v>1255</v>
      </c>
      <c r="F291" s="111" t="s">
        <v>784</v>
      </c>
      <c r="G291" s="111" t="s">
        <v>785</v>
      </c>
      <c r="H291" s="111" t="s">
        <v>779</v>
      </c>
      <c r="I291" s="111" t="s">
        <v>1693</v>
      </c>
      <c r="J291" s="111" t="s">
        <v>1403</v>
      </c>
      <c r="K291" s="119"/>
    </row>
    <row r="292" spans="1:11" ht="12.75" x14ac:dyDescent="0.2">
      <c r="A292" s="134" t="s">
        <v>1175</v>
      </c>
      <c r="B292" s="135" t="s">
        <v>1129</v>
      </c>
      <c r="C292" s="135" t="s">
        <v>2184</v>
      </c>
      <c r="D292" s="142" t="s">
        <v>2184</v>
      </c>
      <c r="E292" s="121" t="s">
        <v>1256</v>
      </c>
      <c r="F292" s="111" t="s">
        <v>784</v>
      </c>
      <c r="G292" s="111" t="s">
        <v>785</v>
      </c>
      <c r="H292" s="111" t="s">
        <v>779</v>
      </c>
      <c r="I292" s="111" t="s">
        <v>1694</v>
      </c>
      <c r="J292" s="111" t="s">
        <v>1403</v>
      </c>
      <c r="K292" s="119"/>
    </row>
    <row r="293" spans="1:11" ht="12.75" x14ac:dyDescent="0.2">
      <c r="A293" s="134" t="s">
        <v>1176</v>
      </c>
      <c r="B293" s="135" t="s">
        <v>1129</v>
      </c>
      <c r="C293" s="135" t="s">
        <v>1177</v>
      </c>
      <c r="D293" s="142" t="s">
        <v>1177</v>
      </c>
      <c r="E293" s="121" t="s">
        <v>1255</v>
      </c>
      <c r="F293" s="111" t="s">
        <v>784</v>
      </c>
      <c r="G293" s="111" t="s">
        <v>785</v>
      </c>
      <c r="H293" s="111" t="s">
        <v>779</v>
      </c>
      <c r="I293" s="111" t="s">
        <v>1706</v>
      </c>
      <c r="J293" s="111" t="s">
        <v>1403</v>
      </c>
      <c r="K293" s="119"/>
    </row>
    <row r="294" spans="1:11" ht="12.75" x14ac:dyDescent="0.2">
      <c r="A294" s="134" t="s">
        <v>1178</v>
      </c>
      <c r="B294" s="135" t="s">
        <v>1129</v>
      </c>
      <c r="C294" s="135" t="s">
        <v>1179</v>
      </c>
      <c r="D294" s="142" t="s">
        <v>1179</v>
      </c>
      <c r="E294" s="121" t="s">
        <v>1255</v>
      </c>
      <c r="F294" s="111" t="s">
        <v>784</v>
      </c>
      <c r="G294" s="111" t="s">
        <v>785</v>
      </c>
      <c r="H294" s="111" t="s">
        <v>779</v>
      </c>
      <c r="I294" s="111" t="s">
        <v>1706</v>
      </c>
      <c r="J294" s="111" t="s">
        <v>1404</v>
      </c>
      <c r="K294" s="119"/>
    </row>
    <row r="295" spans="1:11" ht="12.75" x14ac:dyDescent="0.2">
      <c r="A295" s="134" t="s">
        <v>1180</v>
      </c>
      <c r="B295" s="135" t="s">
        <v>1129</v>
      </c>
      <c r="C295" s="135" t="s">
        <v>1181</v>
      </c>
      <c r="D295" s="142" t="s">
        <v>1181</v>
      </c>
      <c r="E295" s="121" t="s">
        <v>1255</v>
      </c>
      <c r="F295" s="111" t="s">
        <v>784</v>
      </c>
      <c r="G295" s="111" t="s">
        <v>785</v>
      </c>
      <c r="H295" s="111" t="s">
        <v>779</v>
      </c>
      <c r="I295" s="111" t="s">
        <v>1706</v>
      </c>
      <c r="J295" s="111" t="s">
        <v>1404</v>
      </c>
      <c r="K295" s="119"/>
    </row>
    <row r="296" spans="1:11" ht="12.75" x14ac:dyDescent="0.2">
      <c r="A296" s="134" t="s">
        <v>1182</v>
      </c>
      <c r="B296" s="135" t="s">
        <v>1129</v>
      </c>
      <c r="C296" s="135" t="s">
        <v>2185</v>
      </c>
      <c r="D296" s="142" t="s">
        <v>2185</v>
      </c>
      <c r="E296" s="121" t="s">
        <v>1255</v>
      </c>
      <c r="F296" s="111" t="s">
        <v>784</v>
      </c>
      <c r="G296" s="111" t="s">
        <v>785</v>
      </c>
      <c r="H296" s="111" t="s">
        <v>779</v>
      </c>
      <c r="I296" s="111" t="s">
        <v>1695</v>
      </c>
      <c r="J296" s="111" t="s">
        <v>1403</v>
      </c>
      <c r="K296" s="119"/>
    </row>
    <row r="297" spans="1:11" ht="12.75" x14ac:dyDescent="0.2">
      <c r="A297" s="134" t="s">
        <v>1183</v>
      </c>
      <c r="B297" s="135" t="s">
        <v>1129</v>
      </c>
      <c r="C297" s="135" t="s">
        <v>1184</v>
      </c>
      <c r="D297" s="142" t="s">
        <v>1184</v>
      </c>
      <c r="E297" s="121" t="s">
        <v>1255</v>
      </c>
      <c r="F297" s="111" t="s">
        <v>784</v>
      </c>
      <c r="G297" s="111" t="s">
        <v>785</v>
      </c>
      <c r="H297" s="111" t="s">
        <v>779</v>
      </c>
      <c r="I297" s="111" t="s">
        <v>1696</v>
      </c>
      <c r="J297" s="111" t="s">
        <v>1403</v>
      </c>
      <c r="K297" s="119"/>
    </row>
    <row r="298" spans="1:11" ht="12.75" x14ac:dyDescent="0.2">
      <c r="A298" s="134" t="s">
        <v>1185</v>
      </c>
      <c r="B298" s="135" t="s">
        <v>1129</v>
      </c>
      <c r="C298" s="135" t="s">
        <v>1186</v>
      </c>
      <c r="D298" s="142" t="s">
        <v>1186</v>
      </c>
      <c r="E298" s="121" t="s">
        <v>1256</v>
      </c>
      <c r="F298" s="111" t="s">
        <v>784</v>
      </c>
      <c r="G298" s="111" t="s">
        <v>785</v>
      </c>
      <c r="H298" s="111" t="s">
        <v>779</v>
      </c>
      <c r="I298" s="111" t="s">
        <v>1696</v>
      </c>
      <c r="J298" s="111" t="s">
        <v>1404</v>
      </c>
      <c r="K298" s="119"/>
    </row>
    <row r="299" spans="1:11" ht="12.75" x14ac:dyDescent="0.2">
      <c r="A299" s="134" t="s">
        <v>1187</v>
      </c>
      <c r="B299" s="135" t="s">
        <v>1129</v>
      </c>
      <c r="C299" s="135" t="s">
        <v>2021</v>
      </c>
      <c r="D299" s="142" t="s">
        <v>2021</v>
      </c>
      <c r="E299" s="121" t="s">
        <v>1268</v>
      </c>
      <c r="F299" s="111" t="s">
        <v>784</v>
      </c>
      <c r="G299" s="111" t="s">
        <v>785</v>
      </c>
      <c r="H299" s="111" t="s">
        <v>779</v>
      </c>
      <c r="I299" s="111" t="s">
        <v>1696</v>
      </c>
      <c r="J299" s="111" t="s">
        <v>1404</v>
      </c>
      <c r="K299" s="119"/>
    </row>
    <row r="300" spans="1:11" ht="12.75" x14ac:dyDescent="0.2">
      <c r="A300" s="134" t="s">
        <v>1188</v>
      </c>
      <c r="B300" s="135" t="s">
        <v>1129</v>
      </c>
      <c r="C300" s="135" t="s">
        <v>1189</v>
      </c>
      <c r="D300" s="142" t="s">
        <v>1189</v>
      </c>
      <c r="E300" s="121" t="s">
        <v>1271</v>
      </c>
      <c r="F300" s="111" t="s">
        <v>784</v>
      </c>
      <c r="G300" s="111" t="s">
        <v>785</v>
      </c>
      <c r="H300" s="111" t="s">
        <v>779</v>
      </c>
      <c r="I300" s="111" t="s">
        <v>1697</v>
      </c>
      <c r="J300" s="111" t="s">
        <v>1403</v>
      </c>
      <c r="K300" s="119"/>
    </row>
    <row r="301" spans="1:11" ht="12.75" x14ac:dyDescent="0.2">
      <c r="A301" s="134" t="s">
        <v>1190</v>
      </c>
      <c r="B301" s="135" t="s">
        <v>1129</v>
      </c>
      <c r="C301" s="135" t="s">
        <v>1191</v>
      </c>
      <c r="D301" s="142" t="s">
        <v>1191</v>
      </c>
      <c r="E301" s="121" t="s">
        <v>1275</v>
      </c>
      <c r="F301" s="111" t="s">
        <v>784</v>
      </c>
      <c r="G301" s="111" t="s">
        <v>785</v>
      </c>
      <c r="H301" s="111" t="s">
        <v>779</v>
      </c>
      <c r="I301" s="111" t="s">
        <v>1698</v>
      </c>
      <c r="J301" s="111" t="s">
        <v>1403</v>
      </c>
      <c r="K301" s="119"/>
    </row>
    <row r="302" spans="1:11" ht="12.75" x14ac:dyDescent="0.2">
      <c r="A302" s="134" t="s">
        <v>1192</v>
      </c>
      <c r="B302" s="135" t="s">
        <v>1129</v>
      </c>
      <c r="C302" s="135" t="s">
        <v>1193</v>
      </c>
      <c r="D302" s="142" t="s">
        <v>1193</v>
      </c>
      <c r="E302" s="121" t="s">
        <v>1278</v>
      </c>
      <c r="F302" s="111" t="s">
        <v>784</v>
      </c>
      <c r="G302" s="111" t="s">
        <v>785</v>
      </c>
      <c r="H302" s="111" t="s">
        <v>779</v>
      </c>
      <c r="I302" s="111" t="s">
        <v>1699</v>
      </c>
      <c r="J302" s="111" t="s">
        <v>1403</v>
      </c>
      <c r="K302" s="119"/>
    </row>
    <row r="303" spans="1:11" ht="12.75" x14ac:dyDescent="0.2">
      <c r="A303" s="134" t="s">
        <v>1194</v>
      </c>
      <c r="B303" s="135" t="s">
        <v>1129</v>
      </c>
      <c r="C303" s="135" t="s">
        <v>1195</v>
      </c>
      <c r="D303" s="142" t="s">
        <v>1195</v>
      </c>
      <c r="E303" s="121" t="s">
        <v>1705</v>
      </c>
      <c r="F303" s="111" t="s">
        <v>784</v>
      </c>
      <c r="G303" s="111" t="s">
        <v>785</v>
      </c>
      <c r="H303" s="111" t="s">
        <v>779</v>
      </c>
      <c r="I303" s="111" t="s">
        <v>1700</v>
      </c>
      <c r="J303" s="111" t="s">
        <v>1403</v>
      </c>
      <c r="K303" s="119"/>
    </row>
    <row r="304" spans="1:11" ht="12.75" x14ac:dyDescent="0.2">
      <c r="A304" s="134" t="s">
        <v>1196</v>
      </c>
      <c r="B304" s="135" t="s">
        <v>1129</v>
      </c>
      <c r="C304" s="135" t="s">
        <v>1197</v>
      </c>
      <c r="D304" s="142" t="s">
        <v>1197</v>
      </c>
      <c r="E304" s="121" t="s">
        <v>1705</v>
      </c>
      <c r="F304" s="111" t="s">
        <v>784</v>
      </c>
      <c r="G304" s="111" t="s">
        <v>785</v>
      </c>
      <c r="H304" s="111" t="s">
        <v>779</v>
      </c>
      <c r="I304" s="111" t="s">
        <v>1703</v>
      </c>
      <c r="J304" s="111" t="s">
        <v>1403</v>
      </c>
      <c r="K304" s="119"/>
    </row>
    <row r="305" spans="1:11" ht="12.75" x14ac:dyDescent="0.2">
      <c r="A305" s="134" t="s">
        <v>1198</v>
      </c>
      <c r="B305" s="135" t="s">
        <v>1129</v>
      </c>
      <c r="C305" s="135" t="s">
        <v>1199</v>
      </c>
      <c r="D305" s="142" t="s">
        <v>1199</v>
      </c>
      <c r="E305" s="121" t="s">
        <v>1705</v>
      </c>
      <c r="F305" s="111" t="s">
        <v>784</v>
      </c>
      <c r="G305" s="111" t="s">
        <v>785</v>
      </c>
      <c r="H305" s="111" t="s">
        <v>779</v>
      </c>
      <c r="I305" s="111" t="s">
        <v>1707</v>
      </c>
      <c r="J305" s="111" t="s">
        <v>1403</v>
      </c>
      <c r="K305" s="119"/>
    </row>
    <row r="306" spans="1:11" ht="12.75" x14ac:dyDescent="0.2">
      <c r="A306" s="134" t="s">
        <v>1200</v>
      </c>
      <c r="B306" s="135" t="s">
        <v>1129</v>
      </c>
      <c r="C306" s="135" t="s">
        <v>2186</v>
      </c>
      <c r="D306" s="142" t="s">
        <v>2186</v>
      </c>
      <c r="E306" s="121" t="s">
        <v>1281</v>
      </c>
      <c r="F306" s="111" t="s">
        <v>784</v>
      </c>
      <c r="G306" s="111" t="s">
        <v>785</v>
      </c>
      <c r="H306" s="111" t="s">
        <v>779</v>
      </c>
      <c r="I306" s="111" t="s">
        <v>1707</v>
      </c>
      <c r="J306" s="111" t="s">
        <v>1404</v>
      </c>
      <c r="K306" s="119"/>
    </row>
    <row r="307" spans="1:11" s="101" customFormat="1" ht="12.75" x14ac:dyDescent="0.2">
      <c r="A307" s="134" t="s">
        <v>1201</v>
      </c>
      <c r="B307" s="135" t="s">
        <v>1129</v>
      </c>
      <c r="C307" s="135" t="s">
        <v>1202</v>
      </c>
      <c r="D307" s="142" t="s">
        <v>1202</v>
      </c>
      <c r="E307" s="121" t="s">
        <v>1282</v>
      </c>
      <c r="F307" s="111" t="s">
        <v>784</v>
      </c>
      <c r="G307" s="111" t="s">
        <v>785</v>
      </c>
      <c r="H307" s="111" t="s">
        <v>779</v>
      </c>
      <c r="I307" s="111" t="s">
        <v>1707</v>
      </c>
      <c r="J307" s="111" t="s">
        <v>1404</v>
      </c>
    </row>
    <row r="308" spans="1:11" ht="12.75" x14ac:dyDescent="0.2">
      <c r="A308" s="134" t="s">
        <v>1203</v>
      </c>
      <c r="B308" s="135" t="s">
        <v>1129</v>
      </c>
      <c r="C308" s="135" t="s">
        <v>2187</v>
      </c>
      <c r="D308" s="142" t="s">
        <v>2187</v>
      </c>
      <c r="E308" s="121" t="s">
        <v>1282</v>
      </c>
      <c r="F308" s="111" t="s">
        <v>1303</v>
      </c>
      <c r="G308" s="111" t="s">
        <v>1302</v>
      </c>
      <c r="H308" s="111" t="s">
        <v>791</v>
      </c>
      <c r="I308" s="111" t="s">
        <v>1303</v>
      </c>
      <c r="J308" s="111" t="s">
        <v>1403</v>
      </c>
      <c r="K308" s="119"/>
    </row>
    <row r="309" spans="1:11" ht="12.75" x14ac:dyDescent="0.2">
      <c r="A309" s="134" t="s">
        <v>1204</v>
      </c>
      <c r="B309" s="135" t="s">
        <v>1129</v>
      </c>
      <c r="C309" s="135" t="s">
        <v>1205</v>
      </c>
      <c r="D309" s="142" t="s">
        <v>1205</v>
      </c>
      <c r="E309" s="121" t="s">
        <v>1282</v>
      </c>
      <c r="F309" s="111" t="s">
        <v>784</v>
      </c>
      <c r="G309" s="111" t="s">
        <v>785</v>
      </c>
      <c r="H309" s="111" t="s">
        <v>779</v>
      </c>
      <c r="I309" s="111" t="s">
        <v>1708</v>
      </c>
      <c r="J309" s="111" t="s">
        <v>1403</v>
      </c>
      <c r="K309" s="119"/>
    </row>
    <row r="310" spans="1:11" ht="12.75" x14ac:dyDescent="0.2">
      <c r="A310" s="134" t="s">
        <v>1206</v>
      </c>
      <c r="B310" s="135" t="s">
        <v>1129</v>
      </c>
      <c r="C310" s="135" t="s">
        <v>1207</v>
      </c>
      <c r="D310" s="142" t="s">
        <v>1207</v>
      </c>
      <c r="E310" s="121" t="s">
        <v>1285</v>
      </c>
      <c r="F310" s="111" t="s">
        <v>784</v>
      </c>
      <c r="G310" s="111" t="s">
        <v>785</v>
      </c>
      <c r="H310" s="111" t="s">
        <v>779</v>
      </c>
      <c r="I310" s="111" t="s">
        <v>1708</v>
      </c>
      <c r="J310" s="111" t="s">
        <v>1404</v>
      </c>
      <c r="K310" s="119"/>
    </row>
    <row r="311" spans="1:11" ht="12.75" x14ac:dyDescent="0.2">
      <c r="A311" s="134" t="s">
        <v>1208</v>
      </c>
      <c r="B311" s="135" t="s">
        <v>1209</v>
      </c>
      <c r="C311" s="135" t="s">
        <v>2062</v>
      </c>
      <c r="D311" s="142" t="s">
        <v>2062</v>
      </c>
      <c r="E311" s="121" t="s">
        <v>1288</v>
      </c>
      <c r="F311" s="111" t="s">
        <v>784</v>
      </c>
      <c r="G311" s="111" t="s">
        <v>785</v>
      </c>
      <c r="H311" s="111" t="s">
        <v>779</v>
      </c>
      <c r="I311" s="111" t="s">
        <v>1708</v>
      </c>
      <c r="J311" s="111" t="s">
        <v>1404</v>
      </c>
      <c r="K311" s="119"/>
    </row>
    <row r="312" spans="1:11" ht="12.75" x14ac:dyDescent="0.2">
      <c r="A312" s="134" t="s">
        <v>1210</v>
      </c>
      <c r="B312" s="135" t="s">
        <v>1209</v>
      </c>
      <c r="C312" s="135" t="s">
        <v>2062</v>
      </c>
      <c r="D312" s="142" t="s">
        <v>1211</v>
      </c>
      <c r="E312" s="121" t="s">
        <v>1291</v>
      </c>
      <c r="F312" s="111" t="s">
        <v>784</v>
      </c>
      <c r="G312" s="111" t="s">
        <v>785</v>
      </c>
      <c r="H312" s="111" t="s">
        <v>779</v>
      </c>
      <c r="I312" s="111" t="s">
        <v>1708</v>
      </c>
      <c r="J312" s="111" t="s">
        <v>1404</v>
      </c>
      <c r="K312" s="119"/>
    </row>
    <row r="313" spans="1:11" ht="12.75" x14ac:dyDescent="0.2">
      <c r="A313" s="134" t="s">
        <v>1213</v>
      </c>
      <c r="B313" s="135" t="s">
        <v>1209</v>
      </c>
      <c r="C313" s="135" t="s">
        <v>1214</v>
      </c>
      <c r="D313" s="142" t="s">
        <v>1214</v>
      </c>
      <c r="E313" s="121" t="s">
        <v>1294</v>
      </c>
      <c r="F313" s="111" t="s">
        <v>834</v>
      </c>
      <c r="G313" s="111" t="s">
        <v>785</v>
      </c>
      <c r="H313" s="111" t="s">
        <v>779</v>
      </c>
      <c r="I313" s="111" t="s">
        <v>1709</v>
      </c>
      <c r="J313" s="111" t="s">
        <v>1403</v>
      </c>
      <c r="K313" s="119"/>
    </row>
    <row r="314" spans="1:11" ht="12.75" x14ac:dyDescent="0.2">
      <c r="A314" s="134" t="s">
        <v>1216</v>
      </c>
      <c r="B314" s="135" t="s">
        <v>1209</v>
      </c>
      <c r="C314" s="135" t="s">
        <v>1217</v>
      </c>
      <c r="D314" s="142" t="s">
        <v>1217</v>
      </c>
      <c r="E314" s="121" t="s">
        <v>1702</v>
      </c>
      <c r="F314" s="111" t="s">
        <v>784</v>
      </c>
      <c r="G314" s="111" t="s">
        <v>785</v>
      </c>
      <c r="H314" s="111" t="s">
        <v>779</v>
      </c>
      <c r="I314" s="111" t="s">
        <v>1710</v>
      </c>
      <c r="J314" s="111" t="s">
        <v>1403</v>
      </c>
      <c r="K314" s="119"/>
    </row>
    <row r="315" spans="1:11" ht="12.75" x14ac:dyDescent="0.2">
      <c r="A315" s="143" t="s">
        <v>1939</v>
      </c>
      <c r="B315" s="144" t="s">
        <v>1209</v>
      </c>
      <c r="C315" s="146" t="s">
        <v>1964</v>
      </c>
      <c r="D315" s="146" t="s">
        <v>1940</v>
      </c>
      <c r="E315" s="121"/>
      <c r="F315" s="111"/>
      <c r="G315" s="111"/>
      <c r="H315" s="111"/>
      <c r="I315" s="111"/>
      <c r="J315" s="111"/>
      <c r="K315" s="119"/>
    </row>
    <row r="316" spans="1:11" ht="12.75" x14ac:dyDescent="0.2">
      <c r="A316" s="143" t="s">
        <v>1941</v>
      </c>
      <c r="B316" s="144" t="s">
        <v>1209</v>
      </c>
      <c r="C316" s="146" t="s">
        <v>1965</v>
      </c>
      <c r="D316" s="146" t="s">
        <v>1942</v>
      </c>
      <c r="E316" s="121"/>
      <c r="F316" s="111"/>
      <c r="G316" s="111"/>
      <c r="H316" s="111"/>
      <c r="I316" s="111"/>
      <c r="J316" s="111"/>
      <c r="K316" s="119"/>
    </row>
    <row r="317" spans="1:11" ht="12.75" x14ac:dyDescent="0.2">
      <c r="A317" s="143" t="s">
        <v>1943</v>
      </c>
      <c r="B317" s="144" t="s">
        <v>1209</v>
      </c>
      <c r="C317" s="146" t="s">
        <v>1966</v>
      </c>
      <c r="D317" s="146" t="s">
        <v>1944</v>
      </c>
      <c r="E317" s="121"/>
      <c r="F317" s="111"/>
      <c r="G317" s="111"/>
      <c r="H317" s="111"/>
      <c r="I317" s="111"/>
      <c r="J317" s="111"/>
      <c r="K317" s="119"/>
    </row>
    <row r="318" spans="1:11" ht="12.75" x14ac:dyDescent="0.2">
      <c r="A318" s="143" t="s">
        <v>1945</v>
      </c>
      <c r="B318" s="144" t="s">
        <v>1209</v>
      </c>
      <c r="C318" s="146" t="s">
        <v>1967</v>
      </c>
      <c r="D318" s="146" t="s">
        <v>1946</v>
      </c>
      <c r="E318" s="121"/>
      <c r="F318" s="111"/>
      <c r="G318" s="111"/>
      <c r="H318" s="111"/>
      <c r="I318" s="111"/>
      <c r="J318" s="111"/>
      <c r="K318" s="119"/>
    </row>
    <row r="319" spans="1:11" ht="12.75" x14ac:dyDescent="0.2">
      <c r="A319" s="143" t="s">
        <v>1947</v>
      </c>
      <c r="B319" s="144" t="s">
        <v>1209</v>
      </c>
      <c r="C319" s="146" t="s">
        <v>1968</v>
      </c>
      <c r="D319" s="146" t="s">
        <v>1948</v>
      </c>
      <c r="E319" s="121"/>
      <c r="F319" s="111"/>
      <c r="G319" s="111"/>
      <c r="H319" s="111"/>
      <c r="I319" s="111"/>
      <c r="J319" s="111"/>
      <c r="K319" s="119"/>
    </row>
    <row r="320" spans="1:11" ht="12.75" x14ac:dyDescent="0.2">
      <c r="A320" s="134" t="s">
        <v>1219</v>
      </c>
      <c r="B320" s="135" t="s">
        <v>1209</v>
      </c>
      <c r="C320" s="135" t="s">
        <v>1217</v>
      </c>
      <c r="D320" s="142" t="s">
        <v>1220</v>
      </c>
      <c r="E320" s="121"/>
      <c r="F320" s="111"/>
      <c r="G320" s="111"/>
      <c r="H320" s="111"/>
      <c r="I320" s="111"/>
      <c r="J320" s="111"/>
      <c r="K320" s="119"/>
    </row>
    <row r="321" spans="1:11" ht="12.75" x14ac:dyDescent="0.2">
      <c r="A321" s="134" t="s">
        <v>1221</v>
      </c>
      <c r="B321" s="135" t="s">
        <v>1209</v>
      </c>
      <c r="C321" s="135" t="s">
        <v>1217</v>
      </c>
      <c r="D321" s="142" t="s">
        <v>1222</v>
      </c>
      <c r="E321" s="121"/>
      <c r="F321" s="111"/>
      <c r="G321" s="111"/>
      <c r="H321" s="111"/>
      <c r="I321" s="111"/>
      <c r="J321" s="111"/>
      <c r="K321" s="119"/>
    </row>
    <row r="322" spans="1:11" ht="12.75" x14ac:dyDescent="0.2">
      <c r="A322" s="134" t="s">
        <v>1223</v>
      </c>
      <c r="B322" s="135" t="s">
        <v>1209</v>
      </c>
      <c r="C322" s="135" t="s">
        <v>1217</v>
      </c>
      <c r="D322" s="142" t="s">
        <v>1224</v>
      </c>
      <c r="E322" s="121"/>
      <c r="F322" s="111"/>
      <c r="G322" s="111"/>
      <c r="H322" s="111"/>
      <c r="I322" s="111"/>
      <c r="J322" s="111"/>
      <c r="K322" s="119"/>
    </row>
    <row r="323" spans="1:11" ht="12.75" x14ac:dyDescent="0.2">
      <c r="A323" s="134" t="s">
        <v>1225</v>
      </c>
      <c r="B323" s="135" t="s">
        <v>1226</v>
      </c>
      <c r="C323" s="135" t="s">
        <v>1227</v>
      </c>
      <c r="D323" s="142" t="s">
        <v>1227</v>
      </c>
      <c r="E323" s="121" t="s">
        <v>1298</v>
      </c>
      <c r="F323" s="111" t="s">
        <v>814</v>
      </c>
      <c r="G323" s="111" t="s">
        <v>785</v>
      </c>
      <c r="H323" s="111" t="s">
        <v>779</v>
      </c>
      <c r="I323" s="111" t="s">
        <v>1711</v>
      </c>
      <c r="J323" s="111" t="s">
        <v>1403</v>
      </c>
      <c r="K323" s="119"/>
    </row>
    <row r="324" spans="1:11" ht="12.75" x14ac:dyDescent="0.2">
      <c r="A324" s="134" t="s">
        <v>1229</v>
      </c>
      <c r="B324" s="135" t="s">
        <v>1226</v>
      </c>
      <c r="C324" s="135" t="s">
        <v>1227</v>
      </c>
      <c r="D324" s="142" t="s">
        <v>1915</v>
      </c>
      <c r="E324" s="121" t="s">
        <v>1298</v>
      </c>
      <c r="F324" s="111" t="s">
        <v>784</v>
      </c>
      <c r="G324" s="111" t="s">
        <v>785</v>
      </c>
      <c r="H324" s="111" t="s">
        <v>779</v>
      </c>
      <c r="I324" s="111" t="s">
        <v>1712</v>
      </c>
      <c r="J324" s="111" t="s">
        <v>1403</v>
      </c>
      <c r="K324" s="119"/>
    </row>
    <row r="325" spans="1:11" ht="12.75" x14ac:dyDescent="0.2">
      <c r="A325" s="134" t="s">
        <v>1230</v>
      </c>
      <c r="B325" s="135" t="s">
        <v>1226</v>
      </c>
      <c r="C325" s="135" t="s">
        <v>1227</v>
      </c>
      <c r="D325" s="142" t="s">
        <v>1231</v>
      </c>
      <c r="E325" s="121" t="s">
        <v>1298</v>
      </c>
      <c r="F325" s="111" t="s">
        <v>784</v>
      </c>
      <c r="G325" s="111" t="s">
        <v>785</v>
      </c>
      <c r="H325" s="111" t="s">
        <v>779</v>
      </c>
      <c r="I325" s="111" t="s">
        <v>1713</v>
      </c>
      <c r="J325" s="111" t="s">
        <v>1403</v>
      </c>
      <c r="K325" s="119"/>
    </row>
    <row r="326" spans="1:11" ht="12.75" x14ac:dyDescent="0.2">
      <c r="A326" s="134" t="s">
        <v>2188</v>
      </c>
      <c r="B326" s="135" t="s">
        <v>1226</v>
      </c>
      <c r="C326" s="135" t="s">
        <v>1227</v>
      </c>
      <c r="D326" s="142" t="s">
        <v>2189</v>
      </c>
      <c r="E326" s="121" t="s">
        <v>1298</v>
      </c>
      <c r="F326" s="111" t="s">
        <v>814</v>
      </c>
      <c r="G326" s="111" t="s">
        <v>785</v>
      </c>
      <c r="H326" s="111" t="s">
        <v>779</v>
      </c>
      <c r="I326" s="111" t="s">
        <v>1714</v>
      </c>
      <c r="J326" s="111" t="s">
        <v>1403</v>
      </c>
      <c r="K326" s="119"/>
    </row>
    <row r="327" spans="1:11" ht="12.75" x14ac:dyDescent="0.2">
      <c r="A327" s="134" t="s">
        <v>1233</v>
      </c>
      <c r="B327" s="135" t="s">
        <v>1226</v>
      </c>
      <c r="C327" s="135" t="s">
        <v>1234</v>
      </c>
      <c r="D327" s="142" t="s">
        <v>1234</v>
      </c>
      <c r="E327" s="121" t="s">
        <v>1302</v>
      </c>
      <c r="F327" s="111" t="s">
        <v>784</v>
      </c>
      <c r="G327" s="111" t="s">
        <v>785</v>
      </c>
      <c r="H327" s="111" t="s">
        <v>779</v>
      </c>
      <c r="I327" s="111" t="s">
        <v>1774</v>
      </c>
      <c r="J327" s="111" t="s">
        <v>1403</v>
      </c>
      <c r="K327" s="119"/>
    </row>
    <row r="328" spans="1:11" ht="12.75" x14ac:dyDescent="0.2">
      <c r="A328" s="134" t="s">
        <v>1236</v>
      </c>
      <c r="B328" s="135" t="s">
        <v>1226</v>
      </c>
      <c r="C328" s="135" t="s">
        <v>1916</v>
      </c>
      <c r="D328" s="142" t="s">
        <v>1916</v>
      </c>
      <c r="E328" s="121" t="s">
        <v>1307</v>
      </c>
      <c r="F328" s="111" t="s">
        <v>784</v>
      </c>
      <c r="G328" s="111" t="s">
        <v>785</v>
      </c>
      <c r="H328" s="111" t="s">
        <v>779</v>
      </c>
      <c r="I328" s="111" t="s">
        <v>1504</v>
      </c>
      <c r="J328" s="111" t="s">
        <v>1403</v>
      </c>
      <c r="K328" s="119"/>
    </row>
    <row r="329" spans="1:11" ht="12.75" x14ac:dyDescent="0.2">
      <c r="A329" s="134" t="s">
        <v>1238</v>
      </c>
      <c r="B329" s="135" t="s">
        <v>1226</v>
      </c>
      <c r="C329" s="135" t="s">
        <v>1917</v>
      </c>
      <c r="D329" s="142" t="s">
        <v>1917</v>
      </c>
      <c r="E329" s="121" t="s">
        <v>1307</v>
      </c>
      <c r="F329" s="111" t="s">
        <v>784</v>
      </c>
      <c r="G329" s="111" t="s">
        <v>785</v>
      </c>
      <c r="H329" s="111" t="s">
        <v>779</v>
      </c>
      <c r="I329" s="111" t="s">
        <v>1504</v>
      </c>
      <c r="J329" s="111" t="s">
        <v>1403</v>
      </c>
      <c r="K329" s="119"/>
    </row>
    <row r="330" spans="1:11" ht="12.75" x14ac:dyDescent="0.2">
      <c r="A330" s="134" t="s">
        <v>1239</v>
      </c>
      <c r="B330" s="135" t="s">
        <v>1226</v>
      </c>
      <c r="C330" s="135" t="s">
        <v>1918</v>
      </c>
      <c r="D330" s="142" t="s">
        <v>1918</v>
      </c>
      <c r="E330" s="121" t="s">
        <v>1307</v>
      </c>
    </row>
    <row r="331" spans="1:11" ht="12.75" x14ac:dyDescent="0.2">
      <c r="A331" s="134" t="s">
        <v>1240</v>
      </c>
      <c r="B331" s="135" t="s">
        <v>1226</v>
      </c>
      <c r="C331" s="135" t="s">
        <v>1919</v>
      </c>
      <c r="D331" s="142" t="s">
        <v>1919</v>
      </c>
      <c r="E331" s="121" t="s">
        <v>1307</v>
      </c>
    </row>
    <row r="332" spans="1:11" ht="12.75" x14ac:dyDescent="0.2">
      <c r="A332" s="134" t="s">
        <v>1241</v>
      </c>
      <c r="B332" s="135" t="s">
        <v>1226</v>
      </c>
      <c r="C332" s="135" t="s">
        <v>1920</v>
      </c>
      <c r="D332" s="142" t="s">
        <v>1920</v>
      </c>
      <c r="E332" s="121" t="s">
        <v>1313</v>
      </c>
    </row>
    <row r="333" spans="1:11" ht="12.75" x14ac:dyDescent="0.2">
      <c r="A333" s="134" t="s">
        <v>1242</v>
      </c>
      <c r="B333" s="135" t="s">
        <v>1226</v>
      </c>
      <c r="C333" s="135" t="s">
        <v>1921</v>
      </c>
      <c r="D333" s="142" t="s">
        <v>1921</v>
      </c>
      <c r="E333" s="121" t="s">
        <v>1316</v>
      </c>
    </row>
    <row r="334" spans="1:11" ht="12.75" x14ac:dyDescent="0.2">
      <c r="A334" s="134" t="s">
        <v>1243</v>
      </c>
      <c r="B334" s="135" t="s">
        <v>1226</v>
      </c>
      <c r="C334" s="135" t="s">
        <v>1922</v>
      </c>
      <c r="D334" s="142" t="s">
        <v>1922</v>
      </c>
      <c r="E334" s="121" t="s">
        <v>1319</v>
      </c>
    </row>
    <row r="335" spans="1:11" ht="12.75" x14ac:dyDescent="0.2">
      <c r="A335" s="134" t="s">
        <v>1244</v>
      </c>
      <c r="B335" s="135" t="s">
        <v>1226</v>
      </c>
      <c r="C335" s="135" t="s">
        <v>1923</v>
      </c>
      <c r="D335" s="142" t="s">
        <v>1923</v>
      </c>
      <c r="E335" s="121" t="s">
        <v>1323</v>
      </c>
    </row>
    <row r="336" spans="1:11" ht="12.75" x14ac:dyDescent="0.2">
      <c r="A336" s="134" t="s">
        <v>1245</v>
      </c>
      <c r="B336" s="135" t="s">
        <v>1226</v>
      </c>
      <c r="C336" s="135" t="s">
        <v>1924</v>
      </c>
      <c r="D336" s="142" t="s">
        <v>1924</v>
      </c>
      <c r="E336" s="121" t="s">
        <v>1326</v>
      </c>
    </row>
    <row r="337" spans="1:5" ht="12.75" x14ac:dyDescent="0.2">
      <c r="A337" s="134" t="s">
        <v>1246</v>
      </c>
      <c r="B337" s="135" t="s">
        <v>1226</v>
      </c>
      <c r="C337" s="135" t="s">
        <v>1925</v>
      </c>
      <c r="D337" s="142" t="s">
        <v>1925</v>
      </c>
      <c r="E337" s="121" t="s">
        <v>1329</v>
      </c>
    </row>
    <row r="338" spans="1:5" ht="12.75" x14ac:dyDescent="0.2">
      <c r="A338" s="134" t="s">
        <v>1247</v>
      </c>
      <c r="B338" s="135" t="s">
        <v>1226</v>
      </c>
      <c r="C338" s="135" t="s">
        <v>2190</v>
      </c>
      <c r="D338" s="142" t="s">
        <v>2190</v>
      </c>
      <c r="E338" s="121" t="s">
        <v>1773</v>
      </c>
    </row>
    <row r="339" spans="1:5" ht="12.75" x14ac:dyDescent="0.2">
      <c r="A339" s="134" t="s">
        <v>1248</v>
      </c>
      <c r="B339" s="135" t="s">
        <v>1226</v>
      </c>
      <c r="C339" s="135" t="s">
        <v>2191</v>
      </c>
      <c r="D339" s="142" t="s">
        <v>2191</v>
      </c>
    </row>
    <row r="340" spans="1:5" ht="12.75" x14ac:dyDescent="0.2">
      <c r="A340" s="134" t="s">
        <v>1249</v>
      </c>
      <c r="B340" s="135" t="s">
        <v>1226</v>
      </c>
      <c r="C340" s="135" t="s">
        <v>1926</v>
      </c>
      <c r="D340" s="142" t="s">
        <v>1926</v>
      </c>
    </row>
    <row r="341" spans="1:5" ht="12.75" x14ac:dyDescent="0.2">
      <c r="A341" s="134" t="s">
        <v>1250</v>
      </c>
      <c r="B341" s="135" t="s">
        <v>1226</v>
      </c>
      <c r="C341" s="135" t="s">
        <v>1927</v>
      </c>
      <c r="D341" s="142" t="s">
        <v>1927</v>
      </c>
    </row>
    <row r="342" spans="1:5" ht="12.75" x14ac:dyDescent="0.2">
      <c r="A342" s="134" t="s">
        <v>1251</v>
      </c>
      <c r="B342" s="135" t="s">
        <v>1226</v>
      </c>
      <c r="C342" s="135" t="s">
        <v>1928</v>
      </c>
      <c r="D342" s="142" t="s">
        <v>1928</v>
      </c>
    </row>
    <row r="343" spans="1:5" ht="12.75" x14ac:dyDescent="0.2">
      <c r="A343" s="134" t="s">
        <v>1929</v>
      </c>
      <c r="B343" s="135" t="s">
        <v>1226</v>
      </c>
      <c r="C343" s="135" t="s">
        <v>2192</v>
      </c>
      <c r="D343" s="142" t="s">
        <v>2192</v>
      </c>
    </row>
    <row r="344" spans="1:5" ht="12.75" x14ac:dyDescent="0.2">
      <c r="A344" s="134" t="s">
        <v>1252</v>
      </c>
      <c r="B344" s="135" t="s">
        <v>1253</v>
      </c>
      <c r="C344" s="135" t="s">
        <v>1254</v>
      </c>
      <c r="D344" s="142" t="s">
        <v>1254</v>
      </c>
    </row>
    <row r="345" spans="1:5" ht="12.75" x14ac:dyDescent="0.2">
      <c r="A345" s="134" t="s">
        <v>1257</v>
      </c>
      <c r="B345" s="135" t="s">
        <v>1253</v>
      </c>
      <c r="C345" s="135" t="s">
        <v>1254</v>
      </c>
      <c r="D345" s="142" t="s">
        <v>2193</v>
      </c>
    </row>
    <row r="346" spans="1:5" ht="12.75" x14ac:dyDescent="0.2">
      <c r="A346" s="134" t="s">
        <v>1258</v>
      </c>
      <c r="B346" s="135" t="s">
        <v>1253</v>
      </c>
      <c r="C346" s="135" t="s">
        <v>1254</v>
      </c>
      <c r="D346" s="142" t="s">
        <v>1259</v>
      </c>
    </row>
    <row r="347" spans="1:5" ht="12.75" x14ac:dyDescent="0.2">
      <c r="A347" s="134" t="s">
        <v>1260</v>
      </c>
      <c r="B347" s="135" t="s">
        <v>1253</v>
      </c>
      <c r="C347" s="135" t="s">
        <v>1254</v>
      </c>
      <c r="D347" s="142" t="s">
        <v>2194</v>
      </c>
    </row>
    <row r="348" spans="1:5" ht="12.75" x14ac:dyDescent="0.2">
      <c r="A348" s="134" t="s">
        <v>1261</v>
      </c>
      <c r="B348" s="135" t="s">
        <v>1253</v>
      </c>
      <c r="C348" s="135" t="s">
        <v>1254</v>
      </c>
      <c r="D348" s="142" t="s">
        <v>1764</v>
      </c>
    </row>
    <row r="349" spans="1:5" ht="12.75" x14ac:dyDescent="0.2">
      <c r="A349" s="134" t="s">
        <v>1262</v>
      </c>
      <c r="B349" s="135" t="s">
        <v>1253</v>
      </c>
      <c r="C349" s="135" t="s">
        <v>1254</v>
      </c>
      <c r="D349" s="142" t="s">
        <v>1263</v>
      </c>
    </row>
    <row r="350" spans="1:5" ht="12.75" x14ac:dyDescent="0.2">
      <c r="A350" s="134" t="s">
        <v>1264</v>
      </c>
      <c r="B350" s="135" t="s">
        <v>1253</v>
      </c>
      <c r="C350" s="135" t="s">
        <v>1254</v>
      </c>
      <c r="D350" s="142" t="s">
        <v>1265</v>
      </c>
    </row>
    <row r="351" spans="1:5" ht="12.75" x14ac:dyDescent="0.2">
      <c r="A351" s="134" t="s">
        <v>2195</v>
      </c>
      <c r="B351" s="135" t="s">
        <v>1253</v>
      </c>
      <c r="C351" s="135" t="s">
        <v>1254</v>
      </c>
      <c r="D351" s="142" t="s">
        <v>2196</v>
      </c>
    </row>
    <row r="352" spans="1:5" ht="12.75" x14ac:dyDescent="0.2">
      <c r="A352" s="134" t="s">
        <v>1266</v>
      </c>
      <c r="B352" s="135" t="s">
        <v>1253</v>
      </c>
      <c r="C352" s="135" t="s">
        <v>1267</v>
      </c>
      <c r="D352" s="142" t="s">
        <v>1267</v>
      </c>
    </row>
    <row r="353" spans="1:4" ht="12.75" x14ac:dyDescent="0.2">
      <c r="A353" s="134" t="s">
        <v>1269</v>
      </c>
      <c r="B353" s="135" t="s">
        <v>1253</v>
      </c>
      <c r="C353" s="135" t="s">
        <v>1270</v>
      </c>
      <c r="D353" s="142" t="s">
        <v>1270</v>
      </c>
    </row>
    <row r="354" spans="1:4" ht="12.75" x14ac:dyDescent="0.2">
      <c r="A354" s="134" t="s">
        <v>1272</v>
      </c>
      <c r="B354" s="135" t="s">
        <v>1273</v>
      </c>
      <c r="C354" s="135" t="s">
        <v>1274</v>
      </c>
      <c r="D354" s="142" t="s">
        <v>1274</v>
      </c>
    </row>
    <row r="355" spans="1:4" ht="12.75" x14ac:dyDescent="0.2">
      <c r="A355" s="134" t="s">
        <v>1276</v>
      </c>
      <c r="B355" s="135" t="s">
        <v>1273</v>
      </c>
      <c r="C355" s="135" t="s">
        <v>1277</v>
      </c>
      <c r="D355" s="142" t="s">
        <v>1277</v>
      </c>
    </row>
    <row r="356" spans="1:4" ht="12.75" x14ac:dyDescent="0.2">
      <c r="A356" s="134" t="s">
        <v>1717</v>
      </c>
      <c r="B356" s="135" t="s">
        <v>2197</v>
      </c>
      <c r="C356" s="135" t="s">
        <v>1704</v>
      </c>
      <c r="D356" s="142" t="s">
        <v>1704</v>
      </c>
    </row>
    <row r="357" spans="1:4" ht="12.75" x14ac:dyDescent="0.2">
      <c r="A357" s="134" t="s">
        <v>1765</v>
      </c>
      <c r="B357" s="135" t="s">
        <v>2197</v>
      </c>
      <c r="C357" s="135" t="s">
        <v>1704</v>
      </c>
      <c r="D357" s="142" t="s">
        <v>1766</v>
      </c>
    </row>
    <row r="358" spans="1:4" ht="12.75" x14ac:dyDescent="0.2">
      <c r="A358" s="134" t="s">
        <v>2198</v>
      </c>
      <c r="B358" s="135" t="s">
        <v>2197</v>
      </c>
      <c r="C358" s="135" t="s">
        <v>1704</v>
      </c>
      <c r="D358" s="142" t="s">
        <v>2199</v>
      </c>
    </row>
    <row r="359" spans="1:4" ht="12.75" x14ac:dyDescent="0.2">
      <c r="A359" s="134" t="s">
        <v>1280</v>
      </c>
      <c r="B359" s="135" t="s">
        <v>2197</v>
      </c>
      <c r="C359" s="135" t="s">
        <v>1800</v>
      </c>
      <c r="D359" s="142" t="s">
        <v>1800</v>
      </c>
    </row>
    <row r="360" spans="1:4" ht="12.75" x14ac:dyDescent="0.2">
      <c r="A360" s="134" t="s">
        <v>1990</v>
      </c>
      <c r="B360" s="135" t="s">
        <v>2197</v>
      </c>
      <c r="C360" s="135" t="s">
        <v>1800</v>
      </c>
      <c r="D360" s="142" t="s">
        <v>2200</v>
      </c>
    </row>
    <row r="361" spans="1:4" ht="12.75" x14ac:dyDescent="0.2">
      <c r="A361" s="134" t="s">
        <v>1991</v>
      </c>
      <c r="B361" s="135" t="s">
        <v>2197</v>
      </c>
      <c r="C361" s="135" t="s">
        <v>1800</v>
      </c>
      <c r="D361" s="142" t="s">
        <v>2201</v>
      </c>
    </row>
    <row r="362" spans="1:4" ht="12.75" x14ac:dyDescent="0.2">
      <c r="A362" s="134" t="s">
        <v>1283</v>
      </c>
      <c r="B362" s="135" t="s">
        <v>2197</v>
      </c>
      <c r="C362" s="135" t="s">
        <v>1284</v>
      </c>
      <c r="D362" s="142" t="s">
        <v>1284</v>
      </c>
    </row>
    <row r="363" spans="1:4" ht="12.75" x14ac:dyDescent="0.2">
      <c r="A363" s="134" t="s">
        <v>1286</v>
      </c>
      <c r="B363" s="135" t="s">
        <v>2197</v>
      </c>
      <c r="C363" s="135" t="s">
        <v>1287</v>
      </c>
      <c r="D363" s="142" t="s">
        <v>1287</v>
      </c>
    </row>
    <row r="364" spans="1:4" ht="12.75" x14ac:dyDescent="0.2">
      <c r="A364" s="134" t="s">
        <v>1289</v>
      </c>
      <c r="B364" s="135" t="s">
        <v>2197</v>
      </c>
      <c r="C364" s="135" t="s">
        <v>1290</v>
      </c>
      <c r="D364" s="142" t="s">
        <v>1290</v>
      </c>
    </row>
    <row r="365" spans="1:4" ht="12.75" x14ac:dyDescent="0.2">
      <c r="A365" s="134" t="s">
        <v>1292</v>
      </c>
      <c r="B365" s="135" t="s">
        <v>2197</v>
      </c>
      <c r="C365" s="135" t="s">
        <v>1293</v>
      </c>
      <c r="D365" s="142" t="s">
        <v>1293</v>
      </c>
    </row>
    <row r="366" spans="1:4" ht="12.75" x14ac:dyDescent="0.2">
      <c r="A366" s="134" t="s">
        <v>1718</v>
      </c>
      <c r="B366" s="135" t="s">
        <v>2197</v>
      </c>
      <c r="C366" s="135" t="s">
        <v>1701</v>
      </c>
      <c r="D366" s="142" t="s">
        <v>1701</v>
      </c>
    </row>
    <row r="367" spans="1:4" ht="12.75" x14ac:dyDescent="0.2">
      <c r="A367" s="134" t="s">
        <v>1930</v>
      </c>
      <c r="B367" s="135" t="s">
        <v>2197</v>
      </c>
      <c r="C367" s="135" t="s">
        <v>1931</v>
      </c>
      <c r="D367" s="142" t="s">
        <v>1931</v>
      </c>
    </row>
    <row r="368" spans="1:4" ht="12.75" x14ac:dyDescent="0.2">
      <c r="A368" s="134" t="s">
        <v>1932</v>
      </c>
      <c r="B368" s="135" t="s">
        <v>2197</v>
      </c>
      <c r="C368" s="135" t="s">
        <v>1931</v>
      </c>
      <c r="D368" s="142" t="s">
        <v>2202</v>
      </c>
    </row>
    <row r="369" spans="1:4" ht="12.75" x14ac:dyDescent="0.2">
      <c r="A369" s="134" t="s">
        <v>1992</v>
      </c>
      <c r="B369" s="135" t="s">
        <v>2197</v>
      </c>
      <c r="C369" s="135" t="s">
        <v>1993</v>
      </c>
      <c r="D369" s="142" t="s">
        <v>1993</v>
      </c>
    </row>
    <row r="370" spans="1:4" ht="12.75" x14ac:dyDescent="0.2">
      <c r="A370" s="134" t="s">
        <v>1994</v>
      </c>
      <c r="B370" s="135" t="s">
        <v>2197</v>
      </c>
      <c r="C370" s="135" t="s">
        <v>1993</v>
      </c>
      <c r="D370" s="142" t="s">
        <v>2203</v>
      </c>
    </row>
    <row r="371" spans="1:4" ht="12.75" x14ac:dyDescent="0.2">
      <c r="A371" s="134" t="s">
        <v>1295</v>
      </c>
      <c r="B371" s="135" t="s">
        <v>1296</v>
      </c>
      <c r="C371" s="135" t="s">
        <v>1297</v>
      </c>
      <c r="D371" s="142" t="s">
        <v>1297</v>
      </c>
    </row>
    <row r="372" spans="1:4" ht="12.75" x14ac:dyDescent="0.2">
      <c r="A372" s="134" t="s">
        <v>1493</v>
      </c>
      <c r="B372" s="135" t="s">
        <v>1296</v>
      </c>
      <c r="C372" s="135" t="s">
        <v>1297</v>
      </c>
      <c r="D372" s="142" t="s">
        <v>1842</v>
      </c>
    </row>
    <row r="373" spans="1:4" ht="12.75" x14ac:dyDescent="0.2">
      <c r="A373" s="134" t="s">
        <v>1755</v>
      </c>
      <c r="B373" s="135" t="s">
        <v>1296</v>
      </c>
      <c r="C373" s="135" t="s">
        <v>1297</v>
      </c>
      <c r="D373" s="142" t="s">
        <v>894</v>
      </c>
    </row>
    <row r="374" spans="1:4" ht="12.75" x14ac:dyDescent="0.2">
      <c r="A374" s="134" t="s">
        <v>2204</v>
      </c>
      <c r="B374" s="135" t="s">
        <v>1296</v>
      </c>
      <c r="C374" s="135" t="s">
        <v>1297</v>
      </c>
      <c r="D374" s="142" t="s">
        <v>2205</v>
      </c>
    </row>
    <row r="375" spans="1:4" ht="12.75" x14ac:dyDescent="0.2">
      <c r="A375" s="134" t="s">
        <v>2206</v>
      </c>
      <c r="B375" s="135" t="s">
        <v>1296</v>
      </c>
      <c r="C375" s="135" t="s">
        <v>1297</v>
      </c>
      <c r="D375" s="142" t="s">
        <v>2207</v>
      </c>
    </row>
    <row r="376" spans="1:4" ht="12.75" x14ac:dyDescent="0.2">
      <c r="A376" s="134" t="s">
        <v>1299</v>
      </c>
      <c r="B376" s="135" t="s">
        <v>1300</v>
      </c>
      <c r="C376" s="135" t="s">
        <v>1301</v>
      </c>
      <c r="D376" s="142" t="s">
        <v>1301</v>
      </c>
    </row>
    <row r="377" spans="1:4" ht="12.75" x14ac:dyDescent="0.2">
      <c r="A377" s="134" t="s">
        <v>1304</v>
      </c>
      <c r="B377" s="135" t="s">
        <v>1305</v>
      </c>
      <c r="C377" s="135" t="s">
        <v>1306</v>
      </c>
      <c r="D377" s="142" t="s">
        <v>1306</v>
      </c>
    </row>
    <row r="378" spans="1:4" ht="12.75" x14ac:dyDescent="0.2">
      <c r="A378" s="134" t="s">
        <v>1308</v>
      </c>
      <c r="B378" s="135" t="s">
        <v>1305</v>
      </c>
      <c r="C378" s="135" t="s">
        <v>1306</v>
      </c>
      <c r="D378" s="142" t="s">
        <v>2208</v>
      </c>
    </row>
    <row r="379" spans="1:4" ht="12.75" x14ac:dyDescent="0.2">
      <c r="A379" s="134" t="s">
        <v>1309</v>
      </c>
      <c r="B379" s="135" t="s">
        <v>1305</v>
      </c>
      <c r="C379" s="135" t="s">
        <v>1306</v>
      </c>
      <c r="D379" s="142" t="s">
        <v>1310</v>
      </c>
    </row>
    <row r="380" spans="1:4" ht="12.75" x14ac:dyDescent="0.2">
      <c r="A380" s="134" t="s">
        <v>1768</v>
      </c>
      <c r="B380" s="135" t="s">
        <v>1305</v>
      </c>
      <c r="C380" s="135" t="s">
        <v>1306</v>
      </c>
      <c r="D380" s="142" t="s">
        <v>1769</v>
      </c>
    </row>
    <row r="381" spans="1:4" ht="12.75" x14ac:dyDescent="0.2">
      <c r="A381" s="134" t="s">
        <v>2209</v>
      </c>
      <c r="B381" s="135" t="s">
        <v>1305</v>
      </c>
      <c r="C381" s="135" t="s">
        <v>1306</v>
      </c>
      <c r="D381" s="142" t="s">
        <v>2210</v>
      </c>
    </row>
    <row r="382" spans="1:4" ht="12.75" x14ac:dyDescent="0.2">
      <c r="A382" s="134" t="s">
        <v>1311</v>
      </c>
      <c r="B382" s="135" t="s">
        <v>1305</v>
      </c>
      <c r="C382" s="135" t="s">
        <v>1312</v>
      </c>
      <c r="D382" s="142" t="s">
        <v>1312</v>
      </c>
    </row>
    <row r="383" spans="1:4" ht="12.75" x14ac:dyDescent="0.2">
      <c r="A383" s="134" t="s">
        <v>1314</v>
      </c>
      <c r="B383" s="135" t="s">
        <v>1305</v>
      </c>
      <c r="C383" s="135" t="s">
        <v>1315</v>
      </c>
      <c r="D383" s="142" t="s">
        <v>1315</v>
      </c>
    </row>
    <row r="384" spans="1:4" ht="12.75" x14ac:dyDescent="0.2">
      <c r="A384" s="134" t="s">
        <v>1317</v>
      </c>
      <c r="B384" s="135" t="s">
        <v>1305</v>
      </c>
      <c r="C384" s="135" t="s">
        <v>1318</v>
      </c>
      <c r="D384" s="142" t="s">
        <v>1318</v>
      </c>
    </row>
    <row r="385" spans="1:4" ht="12.75" x14ac:dyDescent="0.2">
      <c r="A385" s="134" t="s">
        <v>1320</v>
      </c>
      <c r="B385" s="135" t="s">
        <v>1321</v>
      </c>
      <c r="C385" s="135" t="s">
        <v>1322</v>
      </c>
      <c r="D385" s="142" t="s">
        <v>1322</v>
      </c>
    </row>
    <row r="386" spans="1:4" ht="12.75" x14ac:dyDescent="0.2">
      <c r="A386" s="134" t="s">
        <v>2211</v>
      </c>
      <c r="B386" s="135" t="s">
        <v>1321</v>
      </c>
      <c r="C386" s="135" t="s">
        <v>1322</v>
      </c>
      <c r="D386" s="142" t="s">
        <v>2212</v>
      </c>
    </row>
    <row r="387" spans="1:4" ht="12.75" x14ac:dyDescent="0.2">
      <c r="A387" s="134" t="s">
        <v>1324</v>
      </c>
      <c r="B387" s="135" t="s">
        <v>1321</v>
      </c>
      <c r="C387" s="135" t="s">
        <v>1325</v>
      </c>
      <c r="D387" s="142" t="s">
        <v>1325</v>
      </c>
    </row>
    <row r="388" spans="1:4" ht="12.75" x14ac:dyDescent="0.2">
      <c r="A388" s="134" t="s">
        <v>1327</v>
      </c>
      <c r="B388" s="135" t="s">
        <v>1321</v>
      </c>
      <c r="C388" s="135" t="s">
        <v>1328</v>
      </c>
      <c r="D388" s="142" t="s">
        <v>1328</v>
      </c>
    </row>
    <row r="389" spans="1:4" ht="12.75" x14ac:dyDescent="0.2">
      <c r="A389" s="134" t="s">
        <v>2296</v>
      </c>
      <c r="B389" s="135" t="s">
        <v>1321</v>
      </c>
      <c r="C389" s="135" t="s">
        <v>2295</v>
      </c>
      <c r="D389" s="142" t="s">
        <v>2295</v>
      </c>
    </row>
    <row r="390" spans="1:4" ht="12.75" x14ac:dyDescent="0.2">
      <c r="A390" s="134" t="s">
        <v>1770</v>
      </c>
      <c r="B390" s="135" t="s">
        <v>1771</v>
      </c>
      <c r="C390" s="135" t="s">
        <v>1772</v>
      </c>
      <c r="D390" s="142" t="s">
        <v>1772</v>
      </c>
    </row>
    <row r="391" spans="1:4" ht="12.75" x14ac:dyDescent="0.2">
      <c r="A391" s="134" t="s">
        <v>1775</v>
      </c>
      <c r="B391" s="135" t="s">
        <v>1771</v>
      </c>
      <c r="C391" s="135" t="s">
        <v>1279</v>
      </c>
      <c r="D391" s="142" t="s">
        <v>1279</v>
      </c>
    </row>
    <row r="392" spans="1:4" ht="12.75" x14ac:dyDescent="0.2">
      <c r="A392" s="134" t="s">
        <v>1776</v>
      </c>
      <c r="B392" s="135" t="s">
        <v>1771</v>
      </c>
      <c r="C392" s="135" t="s">
        <v>1279</v>
      </c>
      <c r="D392" s="142" t="s">
        <v>1801</v>
      </c>
    </row>
    <row r="393" spans="1:4" ht="12.75" x14ac:dyDescent="0.2">
      <c r="A393" s="134" t="s">
        <v>2213</v>
      </c>
      <c r="B393" s="135" t="s">
        <v>1771</v>
      </c>
      <c r="C393" s="135" t="s">
        <v>1279</v>
      </c>
      <c r="D393" s="142" t="s">
        <v>2214</v>
      </c>
    </row>
    <row r="394" spans="1:4" ht="12.75" x14ac:dyDescent="0.2">
      <c r="A394" s="134" t="s">
        <v>2215</v>
      </c>
      <c r="B394" s="135" t="s">
        <v>1771</v>
      </c>
      <c r="C394" s="135" t="s">
        <v>1279</v>
      </c>
      <c r="D394" s="142" t="s">
        <v>2216</v>
      </c>
    </row>
    <row r="395" spans="1:4" ht="12.75" x14ac:dyDescent="0.2">
      <c r="A395" s="134" t="s">
        <v>2217</v>
      </c>
      <c r="B395" s="135" t="s">
        <v>1771</v>
      </c>
      <c r="C395" s="135" t="s">
        <v>1279</v>
      </c>
      <c r="D395" s="142" t="s">
        <v>2218</v>
      </c>
    </row>
    <row r="396" spans="1:4" ht="12.75" x14ac:dyDescent="0.2">
      <c r="A396" s="134" t="s">
        <v>1805</v>
      </c>
      <c r="B396" s="135" t="s">
        <v>1806</v>
      </c>
      <c r="C396" s="135" t="s">
        <v>1807</v>
      </c>
      <c r="D396" s="135" t="s">
        <v>1807</v>
      </c>
    </row>
    <row r="397" spans="1:4" ht="12.75" x14ac:dyDescent="0.2">
      <c r="A397" s="134" t="s">
        <v>2219</v>
      </c>
      <c r="B397" s="135" t="s">
        <v>1806</v>
      </c>
      <c r="C397" s="135" t="s">
        <v>1807</v>
      </c>
      <c r="D397" s="135" t="s">
        <v>2220</v>
      </c>
    </row>
    <row r="398" spans="1:4" ht="12.75" x14ac:dyDescent="0.2">
      <c r="A398" s="134" t="s">
        <v>1808</v>
      </c>
      <c r="B398" s="135" t="s">
        <v>1806</v>
      </c>
      <c r="C398" s="135" t="s">
        <v>1817</v>
      </c>
      <c r="D398" s="135" t="s">
        <v>1817</v>
      </c>
    </row>
    <row r="399" spans="1:4" ht="12.75" x14ac:dyDescent="0.2">
      <c r="A399" s="134" t="s">
        <v>1809</v>
      </c>
      <c r="B399" s="135" t="s">
        <v>1806</v>
      </c>
      <c r="C399" s="135" t="s">
        <v>1817</v>
      </c>
      <c r="D399" s="135" t="s">
        <v>1767</v>
      </c>
    </row>
    <row r="400" spans="1:4" ht="12.75" x14ac:dyDescent="0.2">
      <c r="A400" s="134" t="s">
        <v>1810</v>
      </c>
      <c r="B400" s="135" t="s">
        <v>1806</v>
      </c>
      <c r="C400" s="135" t="s">
        <v>1817</v>
      </c>
      <c r="D400" s="135" t="s">
        <v>2221</v>
      </c>
    </row>
    <row r="401" spans="1:4" ht="12.75" x14ac:dyDescent="0.2">
      <c r="A401" s="134" t="s">
        <v>1818</v>
      </c>
      <c r="B401" s="135" t="s">
        <v>823</v>
      </c>
      <c r="C401" s="135" t="s">
        <v>822</v>
      </c>
      <c r="D401" s="135" t="s">
        <v>822</v>
      </c>
    </row>
    <row r="402" spans="1:4" ht="12.75" x14ac:dyDescent="0.2">
      <c r="A402" s="134" t="s">
        <v>1843</v>
      </c>
      <c r="B402" s="135" t="s">
        <v>2222</v>
      </c>
      <c r="C402" s="135" t="s">
        <v>1844</v>
      </c>
      <c r="D402" s="135" t="s">
        <v>1844</v>
      </c>
    </row>
    <row r="403" spans="1:4" ht="12.75" x14ac:dyDescent="0.2">
      <c r="A403" s="134" t="s">
        <v>1845</v>
      </c>
      <c r="B403" s="135" t="s">
        <v>2222</v>
      </c>
      <c r="C403" s="135" t="s">
        <v>1844</v>
      </c>
      <c r="D403" s="135" t="s">
        <v>959</v>
      </c>
    </row>
    <row r="404" spans="1:4" ht="12.75" x14ac:dyDescent="0.2">
      <c r="A404" s="134" t="s">
        <v>2223</v>
      </c>
      <c r="B404" s="135" t="s">
        <v>2222</v>
      </c>
      <c r="C404" s="135" t="s">
        <v>1844</v>
      </c>
      <c r="D404" s="135" t="s">
        <v>2224</v>
      </c>
    </row>
    <row r="405" spans="1:4" ht="12.75" x14ac:dyDescent="0.2">
      <c r="A405" s="134" t="s">
        <v>2225</v>
      </c>
      <c r="B405" s="135" t="s">
        <v>2222</v>
      </c>
      <c r="C405" s="135" t="s">
        <v>1844</v>
      </c>
      <c r="D405" s="135" t="s">
        <v>2226</v>
      </c>
    </row>
    <row r="406" spans="1:4" ht="12.75" x14ac:dyDescent="0.2">
      <c r="A406" s="134" t="s">
        <v>2227</v>
      </c>
      <c r="B406" s="135" t="s">
        <v>2222</v>
      </c>
      <c r="C406" s="135" t="s">
        <v>1844</v>
      </c>
      <c r="D406" s="135" t="s">
        <v>2228</v>
      </c>
    </row>
    <row r="407" spans="1:4" ht="12.75" x14ac:dyDescent="0.2">
      <c r="A407" s="134" t="s">
        <v>1846</v>
      </c>
      <c r="B407" s="135" t="s">
        <v>2222</v>
      </c>
      <c r="C407" s="135" t="s">
        <v>1847</v>
      </c>
      <c r="D407" s="135" t="s">
        <v>1847</v>
      </c>
    </row>
    <row r="408" spans="1:4" ht="12.75" x14ac:dyDescent="0.2">
      <c r="A408" s="134" t="s">
        <v>1848</v>
      </c>
      <c r="B408" s="135" t="s">
        <v>2222</v>
      </c>
      <c r="C408" s="135" t="s">
        <v>1849</v>
      </c>
      <c r="D408" s="135" t="s">
        <v>1849</v>
      </c>
    </row>
    <row r="409" spans="1:4" ht="12.75" x14ac:dyDescent="0.2">
      <c r="A409" s="134" t="s">
        <v>1850</v>
      </c>
      <c r="B409" s="135" t="s">
        <v>2222</v>
      </c>
      <c r="C409" s="135" t="s">
        <v>1849</v>
      </c>
      <c r="D409" s="135" t="s">
        <v>2229</v>
      </c>
    </row>
    <row r="410" spans="1:4" ht="12.75" x14ac:dyDescent="0.2">
      <c r="A410" s="134" t="s">
        <v>1851</v>
      </c>
      <c r="B410" s="135" t="s">
        <v>2222</v>
      </c>
      <c r="C410" s="135" t="s">
        <v>1849</v>
      </c>
      <c r="D410" s="135" t="s">
        <v>1852</v>
      </c>
    </row>
    <row r="411" spans="1:4" ht="12.75" x14ac:dyDescent="0.2">
      <c r="A411" s="134" t="s">
        <v>1995</v>
      </c>
      <c r="B411" s="135" t="s">
        <v>2222</v>
      </c>
      <c r="C411" s="135" t="s">
        <v>1849</v>
      </c>
      <c r="D411" s="135" t="s">
        <v>2230</v>
      </c>
    </row>
    <row r="412" spans="1:4" ht="12.75" x14ac:dyDescent="0.2">
      <c r="A412" s="134" t="s">
        <v>2231</v>
      </c>
      <c r="B412" s="135" t="s">
        <v>2222</v>
      </c>
      <c r="C412" s="135" t="s">
        <v>1849</v>
      </c>
      <c r="D412" s="142" t="s">
        <v>2232</v>
      </c>
    </row>
    <row r="413" spans="1:4" ht="12.75" x14ac:dyDescent="0.2">
      <c r="A413" s="134" t="s">
        <v>1933</v>
      </c>
      <c r="B413" s="135" t="s">
        <v>1934</v>
      </c>
      <c r="C413" s="135" t="s">
        <v>1996</v>
      </c>
      <c r="D413" s="142" t="s">
        <v>1996</v>
      </c>
    </row>
    <row r="414" spans="1:4" ht="12.75" x14ac:dyDescent="0.2">
      <c r="A414" s="134" t="s">
        <v>1935</v>
      </c>
      <c r="B414" s="135" t="s">
        <v>1934</v>
      </c>
      <c r="C414" s="135" t="s">
        <v>1996</v>
      </c>
      <c r="D414" s="142" t="s">
        <v>2233</v>
      </c>
    </row>
    <row r="415" spans="1:4" ht="12.75" x14ac:dyDescent="0.2">
      <c r="A415" s="134" t="s">
        <v>1970</v>
      </c>
      <c r="B415" s="135" t="s">
        <v>1934</v>
      </c>
      <c r="C415" s="135" t="s">
        <v>1996</v>
      </c>
      <c r="D415" s="142" t="s">
        <v>1971</v>
      </c>
    </row>
    <row r="416" spans="1:4" ht="12.75" x14ac:dyDescent="0.2">
      <c r="A416" s="134" t="s">
        <v>1936</v>
      </c>
      <c r="B416" s="135" t="s">
        <v>1934</v>
      </c>
      <c r="C416" s="135" t="s">
        <v>1937</v>
      </c>
      <c r="D416" s="142" t="s">
        <v>1937</v>
      </c>
    </row>
    <row r="417" spans="1:4" ht="12.75" x14ac:dyDescent="0.2">
      <c r="A417" s="134" t="s">
        <v>1938</v>
      </c>
      <c r="B417" s="135" t="s">
        <v>1934</v>
      </c>
      <c r="C417" s="135" t="s">
        <v>1937</v>
      </c>
      <c r="D417" s="142" t="s">
        <v>2234</v>
      </c>
    </row>
    <row r="418" spans="1:4" ht="12.75" x14ac:dyDescent="0.2">
      <c r="A418" s="134" t="s">
        <v>1997</v>
      </c>
      <c r="B418" s="135" t="s">
        <v>1934</v>
      </c>
      <c r="C418" s="135" t="s">
        <v>1937</v>
      </c>
      <c r="D418" s="142" t="s">
        <v>1998</v>
      </c>
    </row>
    <row r="419" spans="1:4" ht="12.75" x14ac:dyDescent="0.2">
      <c r="A419" s="134" t="s">
        <v>2022</v>
      </c>
      <c r="B419" s="135" t="s">
        <v>840</v>
      </c>
      <c r="C419" s="135" t="s">
        <v>1868</v>
      </c>
      <c r="D419" s="142" t="s">
        <v>1868</v>
      </c>
    </row>
    <row r="420" spans="1:4" ht="12.75" x14ac:dyDescent="0.2">
      <c r="A420" s="134" t="s">
        <v>2023</v>
      </c>
      <c r="B420" s="135" t="s">
        <v>840</v>
      </c>
      <c r="C420" s="135" t="s">
        <v>1869</v>
      </c>
      <c r="D420" s="142" t="s">
        <v>1869</v>
      </c>
    </row>
    <row r="421" spans="1:4" ht="12.75" x14ac:dyDescent="0.2">
      <c r="A421" s="134" t="s">
        <v>2024</v>
      </c>
      <c r="B421" s="135" t="s">
        <v>840</v>
      </c>
      <c r="C421" s="135" t="s">
        <v>1870</v>
      </c>
      <c r="D421" s="142" t="s">
        <v>1870</v>
      </c>
    </row>
    <row r="422" spans="1:4" ht="12.75" x14ac:dyDescent="0.2">
      <c r="A422" s="134" t="s">
        <v>2025</v>
      </c>
      <c r="B422" s="135" t="s">
        <v>840</v>
      </c>
      <c r="C422" s="135" t="s">
        <v>1871</v>
      </c>
      <c r="D422" s="142" t="s">
        <v>1871</v>
      </c>
    </row>
    <row r="423" spans="1:4" ht="12.75" x14ac:dyDescent="0.2">
      <c r="A423" s="134" t="s">
        <v>2026</v>
      </c>
      <c r="B423" s="135" t="s">
        <v>840</v>
      </c>
      <c r="C423" s="135" t="s">
        <v>1872</v>
      </c>
      <c r="D423" s="142" t="s">
        <v>1872</v>
      </c>
    </row>
    <row r="424" spans="1:4" ht="12.75" x14ac:dyDescent="0.2">
      <c r="A424" s="134" t="s">
        <v>2027</v>
      </c>
      <c r="B424" s="135" t="s">
        <v>840</v>
      </c>
      <c r="C424" s="135" t="s">
        <v>2028</v>
      </c>
      <c r="D424" s="142" t="s">
        <v>2028</v>
      </c>
    </row>
    <row r="425" spans="1:4" ht="12.75" x14ac:dyDescent="0.2">
      <c r="A425" s="134" t="s">
        <v>2029</v>
      </c>
      <c r="B425" s="135" t="s">
        <v>840</v>
      </c>
      <c r="C425" s="135" t="s">
        <v>1873</v>
      </c>
      <c r="D425" s="142" t="s">
        <v>1873</v>
      </c>
    </row>
    <row r="426" spans="1:4" ht="12.75" x14ac:dyDescent="0.2">
      <c r="A426" s="134" t="s">
        <v>2030</v>
      </c>
      <c r="B426" s="135" t="s">
        <v>840</v>
      </c>
      <c r="C426" s="135" t="s">
        <v>1874</v>
      </c>
      <c r="D426" s="142" t="s">
        <v>1874</v>
      </c>
    </row>
    <row r="427" spans="1:4" ht="12.75" x14ac:dyDescent="0.2">
      <c r="A427" s="134" t="s">
        <v>2031</v>
      </c>
      <c r="B427" s="135" t="s">
        <v>840</v>
      </c>
      <c r="C427" s="135" t="s">
        <v>1875</v>
      </c>
      <c r="D427" s="142" t="s">
        <v>1875</v>
      </c>
    </row>
    <row r="428" spans="1:4" ht="12.75" x14ac:dyDescent="0.2">
      <c r="A428" s="134" t="s">
        <v>2032</v>
      </c>
      <c r="B428" s="135" t="s">
        <v>840</v>
      </c>
      <c r="C428" s="135" t="s">
        <v>1876</v>
      </c>
      <c r="D428" s="142" t="s">
        <v>1876</v>
      </c>
    </row>
    <row r="429" spans="1:4" ht="12.75" x14ac:dyDescent="0.2">
      <c r="A429" s="134" t="s">
        <v>2033</v>
      </c>
      <c r="B429" s="135" t="s">
        <v>840</v>
      </c>
      <c r="C429" s="135" t="s">
        <v>1877</v>
      </c>
      <c r="D429" s="142" t="s">
        <v>1877</v>
      </c>
    </row>
    <row r="430" spans="1:4" ht="12.75" x14ac:dyDescent="0.2">
      <c r="A430" s="134" t="s">
        <v>2034</v>
      </c>
      <c r="B430" s="135" t="s">
        <v>840</v>
      </c>
      <c r="C430" s="135" t="s">
        <v>1878</v>
      </c>
      <c r="D430" s="142" t="s">
        <v>1878</v>
      </c>
    </row>
    <row r="431" spans="1:4" ht="12.75" x14ac:dyDescent="0.2">
      <c r="A431" s="134" t="s">
        <v>2035</v>
      </c>
      <c r="B431" s="135" t="s">
        <v>840</v>
      </c>
      <c r="C431" s="135" t="s">
        <v>841</v>
      </c>
      <c r="D431" s="142" t="s">
        <v>841</v>
      </c>
    </row>
    <row r="432" spans="1:4" ht="12.75" x14ac:dyDescent="0.2">
      <c r="A432" s="134" t="s">
        <v>2036</v>
      </c>
      <c r="B432" s="135" t="s">
        <v>840</v>
      </c>
      <c r="C432" s="135" t="s">
        <v>1879</v>
      </c>
      <c r="D432" s="142" t="s">
        <v>1879</v>
      </c>
    </row>
    <row r="433" spans="1:4" ht="12.75" x14ac:dyDescent="0.2">
      <c r="A433" s="134" t="s">
        <v>2037</v>
      </c>
      <c r="B433" s="135" t="s">
        <v>840</v>
      </c>
      <c r="C433" s="135" t="s">
        <v>1880</v>
      </c>
      <c r="D433" s="142" t="s">
        <v>1880</v>
      </c>
    </row>
    <row r="434" spans="1:4" ht="12.75" x14ac:dyDescent="0.2">
      <c r="A434" s="134" t="s">
        <v>2038</v>
      </c>
      <c r="B434" s="135" t="s">
        <v>840</v>
      </c>
      <c r="C434" s="135" t="s">
        <v>1822</v>
      </c>
      <c r="D434" s="142" t="s">
        <v>1822</v>
      </c>
    </row>
    <row r="435" spans="1:4" ht="12.75" x14ac:dyDescent="0.2">
      <c r="A435" s="134" t="s">
        <v>2235</v>
      </c>
      <c r="B435" s="135" t="s">
        <v>2236</v>
      </c>
      <c r="C435" s="135" t="s">
        <v>2237</v>
      </c>
      <c r="D435" s="142" t="s">
        <v>2238</v>
      </c>
    </row>
    <row r="436" spans="1:4" ht="12.75" x14ac:dyDescent="0.2">
      <c r="A436" s="134" t="s">
        <v>2239</v>
      </c>
      <c r="B436" s="135" t="s">
        <v>2236</v>
      </c>
      <c r="C436" s="135" t="s">
        <v>2237</v>
      </c>
      <c r="D436" s="142" t="s">
        <v>2240</v>
      </c>
    </row>
    <row r="437" spans="1:4" ht="12.75" x14ac:dyDescent="0.2">
      <c r="A437" s="134" t="s">
        <v>2241</v>
      </c>
      <c r="B437" s="135" t="s">
        <v>2236</v>
      </c>
      <c r="C437" s="135" t="s">
        <v>2237</v>
      </c>
      <c r="D437" s="142" t="s">
        <v>2242</v>
      </c>
    </row>
    <row r="438" spans="1:4" ht="12.75" x14ac:dyDescent="0.2">
      <c r="A438" s="134" t="s">
        <v>2243</v>
      </c>
      <c r="B438" s="135" t="s">
        <v>2236</v>
      </c>
      <c r="C438" s="135" t="s">
        <v>2237</v>
      </c>
      <c r="D438" s="142" t="s">
        <v>2244</v>
      </c>
    </row>
    <row r="439" spans="1:4" ht="12.75" x14ac:dyDescent="0.2">
      <c r="A439" s="134" t="s">
        <v>2245</v>
      </c>
      <c r="B439" s="135" t="s">
        <v>2236</v>
      </c>
      <c r="C439" s="135" t="s">
        <v>2237</v>
      </c>
      <c r="D439" s="142" t="s">
        <v>2246</v>
      </c>
    </row>
    <row r="440" spans="1:4" ht="12.75" x14ac:dyDescent="0.2">
      <c r="A440" s="134" t="s">
        <v>2247</v>
      </c>
      <c r="B440" s="135" t="s">
        <v>2236</v>
      </c>
      <c r="C440" s="135" t="s">
        <v>2237</v>
      </c>
      <c r="D440" s="142" t="s">
        <v>2248</v>
      </c>
    </row>
    <row r="441" spans="1:4" ht="12.75" x14ac:dyDescent="0.2">
      <c r="A441" s="134" t="s">
        <v>2249</v>
      </c>
      <c r="B441" s="135" t="s">
        <v>2236</v>
      </c>
      <c r="C441" s="135" t="s">
        <v>2237</v>
      </c>
      <c r="D441" s="142" t="s">
        <v>2250</v>
      </c>
    </row>
    <row r="442" spans="1:4" ht="12.75" x14ac:dyDescent="0.2">
      <c r="A442" s="134" t="s">
        <v>2251</v>
      </c>
      <c r="B442" s="135" t="s">
        <v>2236</v>
      </c>
      <c r="C442" s="135" t="s">
        <v>2237</v>
      </c>
      <c r="D442" s="142" t="s">
        <v>2252</v>
      </c>
    </row>
    <row r="443" spans="1:4" ht="12.75" x14ac:dyDescent="0.2">
      <c r="A443" s="134" t="s">
        <v>2253</v>
      </c>
      <c r="B443" s="135" t="s">
        <v>2236</v>
      </c>
      <c r="C443" s="135" t="s">
        <v>2237</v>
      </c>
      <c r="D443" s="142" t="s">
        <v>2254</v>
      </c>
    </row>
    <row r="444" spans="1:4" ht="12.75" x14ac:dyDescent="0.2">
      <c r="A444" s="134" t="s">
        <v>2255</v>
      </c>
      <c r="B444" s="135" t="s">
        <v>2236</v>
      </c>
      <c r="C444" s="135" t="s">
        <v>2237</v>
      </c>
      <c r="D444" s="142" t="s">
        <v>2256</v>
      </c>
    </row>
    <row r="445" spans="1:4" ht="12.75" x14ac:dyDescent="0.2">
      <c r="A445" s="134" t="s">
        <v>2257</v>
      </c>
      <c r="B445" s="135" t="s">
        <v>2236</v>
      </c>
      <c r="C445" s="135" t="s">
        <v>2237</v>
      </c>
      <c r="D445" s="142" t="s">
        <v>2258</v>
      </c>
    </row>
    <row r="446" spans="1:4" ht="12.75" x14ac:dyDescent="0.2">
      <c r="A446" s="134" t="s">
        <v>2259</v>
      </c>
      <c r="B446" s="135" t="s">
        <v>2236</v>
      </c>
      <c r="C446" s="135" t="s">
        <v>2237</v>
      </c>
      <c r="D446" s="142" t="s">
        <v>2260</v>
      </c>
    </row>
  </sheetData>
  <sheetProtection algorithmName="SHA-512" hashValue="dXzNZkTTs75Y0Ui4QNIcjXzmXB8p8HIHw22NFd9VPzxRHN6bYSh3cEc5RBEy7Ehp4h7ASFoz1IEAqqp0ATIDJg==" saltValue="OyRHP2VlmlEsKWLhco7AR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555"/>
  <sheetViews>
    <sheetView showGridLines="0" topLeftCell="A163" zoomScale="85" zoomScaleNormal="85" workbookViewId="0">
      <selection activeCell="C191" sqref="C191"/>
    </sheetView>
  </sheetViews>
  <sheetFormatPr baseColWidth="10" defaultColWidth="11.42578125" defaultRowHeight="15" x14ac:dyDescent="0.2"/>
  <cols>
    <col min="1" max="1" width="0.85546875" style="6" customWidth="1"/>
    <col min="2" max="2" width="88.42578125" style="6" customWidth="1"/>
    <col min="3" max="3" width="28.42578125" style="6" customWidth="1"/>
    <col min="4" max="4" width="6.140625" style="6" customWidth="1"/>
    <col min="5" max="5" width="38" style="6" customWidth="1"/>
    <col min="6" max="6" width="20.28515625" style="6" customWidth="1"/>
    <col min="7" max="7" width="24.5703125" style="6" customWidth="1"/>
    <col min="8" max="8" width="7.140625" style="7" customWidth="1"/>
    <col min="9" max="9" width="2.7109375" style="6" customWidth="1"/>
    <col min="10" max="10" width="26.7109375" style="76" customWidth="1"/>
    <col min="11" max="11" width="18.7109375" style="76" customWidth="1"/>
    <col min="12" max="12" width="2.7109375" style="76" customWidth="1"/>
    <col min="13" max="13" width="20.5703125" style="76" customWidth="1"/>
    <col min="14" max="14" width="2.7109375" style="76" customWidth="1"/>
    <col min="15" max="15" width="16" style="76" customWidth="1"/>
    <col min="16" max="16" width="22.140625" style="76" customWidth="1"/>
    <col min="17" max="17" width="2.7109375" style="76" customWidth="1"/>
    <col min="18" max="18" width="21.7109375" style="76" customWidth="1"/>
    <col min="19" max="19" width="2.7109375" style="76" customWidth="1"/>
    <col min="20" max="20" width="19.7109375" style="62" customWidth="1"/>
    <col min="21" max="21" width="2.7109375" style="76" customWidth="1"/>
    <col min="22" max="22" width="8.85546875" style="76" customWidth="1"/>
    <col min="23" max="24" width="12.7109375" style="76" customWidth="1"/>
    <col min="25" max="25" width="36.140625" style="76" customWidth="1"/>
    <col min="26" max="16384" width="11.42578125" style="6"/>
  </cols>
  <sheetData>
    <row r="2" spans="2:25" ht="15.75" thickBot="1" x14ac:dyDescent="0.25">
      <c r="B2" s="5" t="s">
        <v>1334</v>
      </c>
      <c r="J2" s="77" t="s">
        <v>1431</v>
      </c>
      <c r="K2" s="77"/>
    </row>
    <row r="3" spans="2:25" ht="15.75" thickBot="1" x14ac:dyDescent="0.25">
      <c r="B3" s="60" t="s">
        <v>1335</v>
      </c>
      <c r="C3" s="64"/>
      <c r="E3" s="78" t="s">
        <v>26</v>
      </c>
      <c r="F3" s="79"/>
      <c r="G3" s="79"/>
      <c r="H3" s="80"/>
      <c r="J3" s="149" t="s">
        <v>1432</v>
      </c>
      <c r="K3" s="149"/>
      <c r="M3" s="150" t="s">
        <v>1433</v>
      </c>
      <c r="O3" s="150" t="s">
        <v>1434</v>
      </c>
      <c r="P3" s="150"/>
      <c r="R3" s="150" t="s">
        <v>1435</v>
      </c>
      <c r="T3" s="150" t="s">
        <v>1436</v>
      </c>
    </row>
    <row r="4" spans="2:25" ht="15.75" thickBot="1" x14ac:dyDescent="0.25">
      <c r="B4" s="60" t="s">
        <v>1336</v>
      </c>
      <c r="C4" s="64"/>
      <c r="E4" s="78" t="s">
        <v>27</v>
      </c>
      <c r="F4" s="79"/>
      <c r="G4" s="79"/>
      <c r="H4" s="80"/>
      <c r="J4" s="149"/>
      <c r="K4" s="149"/>
      <c r="M4" s="150"/>
      <c r="O4" s="150"/>
      <c r="P4" s="150"/>
      <c r="R4" s="150"/>
      <c r="T4" s="150"/>
    </row>
    <row r="5" spans="2:25" ht="15.75" thickBot="1" x14ac:dyDescent="0.25">
      <c r="B5" s="58" t="s">
        <v>1337</v>
      </c>
      <c r="C5" s="8" t="s">
        <v>1338</v>
      </c>
      <c r="E5" s="58" t="s">
        <v>28</v>
      </c>
      <c r="F5" s="9" t="s">
        <v>29</v>
      </c>
      <c r="G5" s="10" t="s">
        <v>30</v>
      </c>
      <c r="H5" s="11" t="s">
        <v>31</v>
      </c>
      <c r="J5" s="148" t="s">
        <v>1441</v>
      </c>
      <c r="K5" s="148" t="s">
        <v>1442</v>
      </c>
      <c r="M5" s="150"/>
      <c r="O5" s="148" t="s">
        <v>1443</v>
      </c>
      <c r="P5" s="148" t="s">
        <v>1444</v>
      </c>
      <c r="R5" s="150"/>
      <c r="T5" s="150"/>
      <c r="V5" s="82" t="s">
        <v>1</v>
      </c>
      <c r="W5" s="83" t="s">
        <v>1480</v>
      </c>
      <c r="X5" s="83" t="s">
        <v>1482</v>
      </c>
      <c r="Y5" s="83" t="s">
        <v>1481</v>
      </c>
    </row>
    <row r="6" spans="2:25" ht="15.75" thickBot="1" x14ac:dyDescent="0.25">
      <c r="B6" s="12" t="s">
        <v>1339</v>
      </c>
      <c r="C6" s="13" t="s">
        <v>5</v>
      </c>
      <c r="E6" s="151" t="s">
        <v>32</v>
      </c>
      <c r="F6" s="154" t="s">
        <v>33</v>
      </c>
      <c r="G6" s="14" t="s">
        <v>33</v>
      </c>
      <c r="H6" s="15" t="s">
        <v>34</v>
      </c>
      <c r="J6" s="148"/>
      <c r="K6" s="148"/>
      <c r="M6" s="150"/>
      <c r="O6" s="148"/>
      <c r="P6" s="148"/>
      <c r="R6" s="150"/>
      <c r="T6" s="150"/>
      <c r="V6" s="88" t="s">
        <v>1299</v>
      </c>
      <c r="W6" s="84" t="s">
        <v>1419</v>
      </c>
      <c r="X6" s="84" t="str">
        <f>CONCATENATE(V6,W6)</f>
        <v>230101I</v>
      </c>
      <c r="Y6" s="85" t="s">
        <v>1301</v>
      </c>
    </row>
    <row r="7" spans="2:25" ht="15.75" thickBot="1" x14ac:dyDescent="0.25">
      <c r="B7" s="12" t="s">
        <v>1340</v>
      </c>
      <c r="C7" s="13" t="s">
        <v>4</v>
      </c>
      <c r="E7" s="152"/>
      <c r="F7" s="156"/>
      <c r="G7" s="16" t="s">
        <v>35</v>
      </c>
      <c r="H7" s="11" t="s">
        <v>36</v>
      </c>
      <c r="J7" s="75" t="s">
        <v>1417</v>
      </c>
      <c r="K7" s="62" t="s">
        <v>1422</v>
      </c>
      <c r="M7" s="62" t="s">
        <v>1445</v>
      </c>
      <c r="O7" s="75" t="s">
        <v>1419</v>
      </c>
      <c r="P7" s="62" t="s">
        <v>1417</v>
      </c>
      <c r="R7" s="62" t="s">
        <v>1419</v>
      </c>
      <c r="T7" s="62" t="s">
        <v>1417</v>
      </c>
      <c r="V7" s="88" t="s">
        <v>1299</v>
      </c>
      <c r="W7" s="84" t="s">
        <v>22</v>
      </c>
      <c r="X7" s="84" t="str">
        <f t="shared" ref="X7:X48" si="0">CONCATENATE(V7,W7)</f>
        <v>230101II</v>
      </c>
      <c r="Y7" s="85" t="s">
        <v>1301</v>
      </c>
    </row>
    <row r="8" spans="2:25" ht="15.75" thickBot="1" x14ac:dyDescent="0.25">
      <c r="B8" s="17"/>
      <c r="E8" s="152"/>
      <c r="F8" s="154" t="s">
        <v>37</v>
      </c>
      <c r="G8" s="14" t="s">
        <v>38</v>
      </c>
      <c r="H8" s="15" t="s">
        <v>39</v>
      </c>
      <c r="J8" s="75" t="s">
        <v>1421</v>
      </c>
      <c r="K8" s="98" t="s">
        <v>1777</v>
      </c>
      <c r="L8" s="62"/>
      <c r="M8" s="62">
        <v>1</v>
      </c>
      <c r="O8" s="75" t="s">
        <v>22</v>
      </c>
      <c r="P8" s="62" t="s">
        <v>1421</v>
      </c>
      <c r="R8" s="62" t="s">
        <v>22</v>
      </c>
      <c r="T8" s="62" t="s">
        <v>1421</v>
      </c>
      <c r="V8" s="88" t="s">
        <v>1299</v>
      </c>
      <c r="W8" s="84" t="s">
        <v>1424</v>
      </c>
      <c r="X8" s="84" t="str">
        <f t="shared" si="0"/>
        <v>230101III</v>
      </c>
      <c r="Y8" s="85" t="s">
        <v>1301</v>
      </c>
    </row>
    <row r="9" spans="2:25" ht="15.75" thickBot="1" x14ac:dyDescent="0.25">
      <c r="B9" s="60" t="s">
        <v>1341</v>
      </c>
      <c r="C9" s="64"/>
      <c r="E9" s="153"/>
      <c r="F9" s="156"/>
      <c r="G9" s="16" t="s">
        <v>40</v>
      </c>
      <c r="H9" s="11" t="s">
        <v>41</v>
      </c>
      <c r="J9" s="75" t="s">
        <v>1423</v>
      </c>
      <c r="K9" s="98" t="s">
        <v>1778</v>
      </c>
      <c r="L9" s="62"/>
      <c r="M9" s="62" t="s">
        <v>1449</v>
      </c>
      <c r="O9" s="75" t="s">
        <v>1424</v>
      </c>
      <c r="P9" s="62" t="s">
        <v>1423</v>
      </c>
      <c r="R9" s="62" t="s">
        <v>1424</v>
      </c>
      <c r="T9" s="62" t="s">
        <v>1423</v>
      </c>
      <c r="V9" s="88" t="s">
        <v>1299</v>
      </c>
      <c r="W9" s="84" t="s">
        <v>1452</v>
      </c>
      <c r="X9" s="84" t="str">
        <f t="shared" si="0"/>
        <v>230101IV</v>
      </c>
      <c r="Y9" s="85" t="s">
        <v>1301</v>
      </c>
    </row>
    <row r="10" spans="2:25" ht="15.75" thickBot="1" x14ac:dyDescent="0.25">
      <c r="B10" s="60" t="s">
        <v>1342</v>
      </c>
      <c r="C10" s="64"/>
      <c r="E10" s="151" t="s">
        <v>42</v>
      </c>
      <c r="F10" s="154" t="s">
        <v>43</v>
      </c>
      <c r="G10" s="14" t="s">
        <v>43</v>
      </c>
      <c r="H10" s="15" t="s">
        <v>44</v>
      </c>
      <c r="J10" s="75" t="s">
        <v>1451</v>
      </c>
      <c r="K10" s="98" t="s">
        <v>1779</v>
      </c>
      <c r="L10" s="62"/>
      <c r="M10" s="62">
        <v>2</v>
      </c>
      <c r="O10" s="62">
        <v>1</v>
      </c>
      <c r="P10" s="62" t="s">
        <v>1426</v>
      </c>
      <c r="R10" s="62" t="s">
        <v>1452</v>
      </c>
      <c r="T10" s="62" t="s">
        <v>1426</v>
      </c>
      <c r="V10" s="88" t="s">
        <v>1299</v>
      </c>
      <c r="W10" s="84" t="s">
        <v>1454</v>
      </c>
      <c r="X10" s="84" t="str">
        <f t="shared" si="0"/>
        <v>230101V</v>
      </c>
      <c r="Y10" s="85" t="s">
        <v>1301</v>
      </c>
    </row>
    <row r="11" spans="2:25" ht="15.75" thickBot="1" x14ac:dyDescent="0.25">
      <c r="B11" s="58" t="s">
        <v>1337</v>
      </c>
      <c r="C11" s="8" t="s">
        <v>1338</v>
      </c>
      <c r="E11" s="152"/>
      <c r="F11" s="156"/>
      <c r="G11" s="16" t="s">
        <v>45</v>
      </c>
      <c r="H11" s="18" t="s">
        <v>46</v>
      </c>
      <c r="J11" s="62" t="s">
        <v>1449</v>
      </c>
      <c r="K11" s="62"/>
      <c r="L11" s="62"/>
      <c r="M11" s="62">
        <v>3</v>
      </c>
      <c r="O11" s="62">
        <v>2</v>
      </c>
      <c r="P11" s="62" t="s">
        <v>1420</v>
      </c>
      <c r="R11" s="62" t="s">
        <v>1454</v>
      </c>
      <c r="T11" s="62" t="s">
        <v>1420</v>
      </c>
      <c r="V11" s="88" t="s">
        <v>1299</v>
      </c>
      <c r="W11" s="84" t="s">
        <v>1457</v>
      </c>
      <c r="X11" s="84" t="str">
        <f t="shared" si="0"/>
        <v>230101VI</v>
      </c>
      <c r="Y11" s="85" t="s">
        <v>1301</v>
      </c>
    </row>
    <row r="12" spans="2:25" ht="15.75" thickBot="1" x14ac:dyDescent="0.25">
      <c r="B12" s="12" t="s">
        <v>1343</v>
      </c>
      <c r="C12" s="13">
        <v>10</v>
      </c>
      <c r="E12" s="152"/>
      <c r="F12" s="154" t="s">
        <v>49</v>
      </c>
      <c r="G12" s="14" t="s">
        <v>50</v>
      </c>
      <c r="H12" s="15" t="s">
        <v>51</v>
      </c>
      <c r="J12" s="62" t="s">
        <v>1456</v>
      </c>
      <c r="K12" s="62"/>
      <c r="L12" s="62"/>
      <c r="M12" s="62">
        <v>4</v>
      </c>
      <c r="O12" s="62">
        <v>3</v>
      </c>
      <c r="P12" s="62" t="s">
        <v>1430</v>
      </c>
      <c r="R12" s="62" t="s">
        <v>1457</v>
      </c>
      <c r="T12" s="62" t="s">
        <v>1430</v>
      </c>
      <c r="V12" s="88" t="s">
        <v>1299</v>
      </c>
      <c r="W12" s="84" t="s">
        <v>1459</v>
      </c>
      <c r="X12" s="84" t="str">
        <f t="shared" si="0"/>
        <v>230101VII</v>
      </c>
      <c r="Y12" s="85" t="s">
        <v>1301</v>
      </c>
    </row>
    <row r="13" spans="2:25" ht="15.75" thickBot="1" x14ac:dyDescent="0.25">
      <c r="B13" s="12" t="s">
        <v>1344</v>
      </c>
      <c r="C13" s="13">
        <v>20</v>
      </c>
      <c r="E13" s="152"/>
      <c r="F13" s="155"/>
      <c r="G13" s="19" t="s">
        <v>54</v>
      </c>
      <c r="H13" s="20" t="s">
        <v>55</v>
      </c>
      <c r="J13" s="62">
        <v>2</v>
      </c>
      <c r="K13" s="62"/>
      <c r="L13" s="62"/>
      <c r="M13" s="62">
        <v>5</v>
      </c>
      <c r="O13" s="62">
        <v>4</v>
      </c>
      <c r="P13" s="62" t="s">
        <v>1429</v>
      </c>
      <c r="R13" s="62" t="s">
        <v>1459</v>
      </c>
      <c r="T13" s="62" t="s">
        <v>1429</v>
      </c>
      <c r="V13" s="88" t="s">
        <v>1299</v>
      </c>
      <c r="W13" s="84" t="s">
        <v>1461</v>
      </c>
      <c r="X13" s="84" t="str">
        <f t="shared" si="0"/>
        <v>230101VIII</v>
      </c>
      <c r="Y13" s="85" t="s">
        <v>1301</v>
      </c>
    </row>
    <row r="14" spans="2:25" ht="15.75" thickBot="1" x14ac:dyDescent="0.25">
      <c r="B14" s="21" t="s">
        <v>1345</v>
      </c>
      <c r="C14" s="22">
        <v>30</v>
      </c>
      <c r="E14" s="152"/>
      <c r="F14" s="155"/>
      <c r="G14" s="19" t="s">
        <v>56</v>
      </c>
      <c r="H14" s="20" t="s">
        <v>57</v>
      </c>
      <c r="J14" s="62">
        <v>3</v>
      </c>
      <c r="K14" s="62"/>
      <c r="L14" s="62"/>
      <c r="M14" s="62">
        <v>6</v>
      </c>
      <c r="O14" s="62">
        <v>5</v>
      </c>
      <c r="P14" s="62" t="s">
        <v>4</v>
      </c>
      <c r="R14" s="62" t="s">
        <v>1461</v>
      </c>
      <c r="T14" s="62" t="s">
        <v>4</v>
      </c>
      <c r="V14" s="88" t="s">
        <v>1299</v>
      </c>
      <c r="W14" s="84" t="s">
        <v>1462</v>
      </c>
      <c r="X14" s="84" t="str">
        <f t="shared" si="0"/>
        <v>230101IX</v>
      </c>
      <c r="Y14" s="85" t="s">
        <v>1301</v>
      </c>
    </row>
    <row r="15" spans="2:25" ht="15.75" thickBot="1" x14ac:dyDescent="0.25">
      <c r="B15" s="23" t="s">
        <v>1346</v>
      </c>
      <c r="C15" s="22">
        <v>40</v>
      </c>
      <c r="E15" s="152"/>
      <c r="F15" s="155"/>
      <c r="G15" s="19" t="s">
        <v>59</v>
      </c>
      <c r="H15" s="20" t="s">
        <v>60</v>
      </c>
      <c r="J15" s="62">
        <v>4</v>
      </c>
      <c r="K15" s="62"/>
      <c r="L15" s="62"/>
      <c r="M15" s="62">
        <v>7</v>
      </c>
      <c r="O15" s="62">
        <v>6</v>
      </c>
      <c r="P15" s="62" t="s">
        <v>1419</v>
      </c>
      <c r="R15" s="62" t="s">
        <v>1462</v>
      </c>
      <c r="T15" s="62" t="s">
        <v>1419</v>
      </c>
      <c r="V15" s="88" t="s">
        <v>1299</v>
      </c>
      <c r="W15" s="84" t="s">
        <v>1463</v>
      </c>
      <c r="X15" s="84" t="str">
        <f t="shared" si="0"/>
        <v>230101X</v>
      </c>
      <c r="Y15" s="85" t="s">
        <v>1301</v>
      </c>
    </row>
    <row r="16" spans="2:25" ht="15.75" thickBot="1" x14ac:dyDescent="0.25">
      <c r="B16" s="12" t="s">
        <v>1347</v>
      </c>
      <c r="C16" s="13">
        <v>99</v>
      </c>
      <c r="E16" s="153"/>
      <c r="F16" s="156"/>
      <c r="G16" s="16" t="s">
        <v>62</v>
      </c>
      <c r="H16" s="18" t="s">
        <v>63</v>
      </c>
      <c r="J16" s="62">
        <v>5</v>
      </c>
      <c r="K16" s="62"/>
      <c r="L16" s="62"/>
      <c r="M16" s="62">
        <v>8</v>
      </c>
      <c r="O16" s="62">
        <v>7</v>
      </c>
      <c r="P16" s="62" t="s">
        <v>1427</v>
      </c>
      <c r="R16" s="62" t="s">
        <v>1463</v>
      </c>
      <c r="T16" s="62" t="s">
        <v>1427</v>
      </c>
      <c r="V16" s="88" t="s">
        <v>1299</v>
      </c>
      <c r="W16" s="84" t="s">
        <v>1464</v>
      </c>
      <c r="X16" s="84" t="str">
        <f t="shared" si="0"/>
        <v>230101XI</v>
      </c>
      <c r="Y16" s="85" t="s">
        <v>1301</v>
      </c>
    </row>
    <row r="17" spans="2:25" ht="15.75" thickBot="1" x14ac:dyDescent="0.25">
      <c r="B17" s="17"/>
      <c r="E17" s="151" t="s">
        <v>64</v>
      </c>
      <c r="F17" s="154" t="s">
        <v>64</v>
      </c>
      <c r="G17" s="14" t="s">
        <v>64</v>
      </c>
      <c r="H17" s="15" t="s">
        <v>65</v>
      </c>
      <c r="J17" s="62">
        <v>6</v>
      </c>
      <c r="K17" s="62"/>
      <c r="L17" s="62"/>
      <c r="M17" s="62">
        <v>9</v>
      </c>
      <c r="O17" s="62">
        <v>8</v>
      </c>
      <c r="P17" s="62" t="s">
        <v>1418</v>
      </c>
      <c r="R17" s="62" t="s">
        <v>1464</v>
      </c>
      <c r="T17" s="62" t="s">
        <v>1418</v>
      </c>
      <c r="V17" s="88" t="s">
        <v>1299</v>
      </c>
      <c r="W17" s="84" t="s">
        <v>1465</v>
      </c>
      <c r="X17" s="84" t="str">
        <f t="shared" si="0"/>
        <v>230101XII</v>
      </c>
      <c r="Y17" s="85" t="s">
        <v>1301</v>
      </c>
    </row>
    <row r="18" spans="2:25" ht="15.75" thickBot="1" x14ac:dyDescent="0.25">
      <c r="B18" s="24" t="s">
        <v>1348</v>
      </c>
      <c r="C18" s="25"/>
      <c r="E18" s="152"/>
      <c r="F18" s="155"/>
      <c r="G18" s="19" t="s">
        <v>66</v>
      </c>
      <c r="H18" s="20" t="s">
        <v>67</v>
      </c>
      <c r="J18" s="62">
        <v>7</v>
      </c>
      <c r="K18" s="62"/>
      <c r="L18" s="62"/>
      <c r="M18" s="62">
        <v>10</v>
      </c>
      <c r="O18" s="62">
        <v>9</v>
      </c>
      <c r="P18" s="62" t="s">
        <v>1428</v>
      </c>
      <c r="R18" s="62" t="s">
        <v>1465</v>
      </c>
      <c r="T18" s="62" t="s">
        <v>1428</v>
      </c>
      <c r="V18" s="88" t="s">
        <v>1299</v>
      </c>
      <c r="W18" s="84" t="s">
        <v>1466</v>
      </c>
      <c r="X18" s="84" t="str">
        <f t="shared" si="0"/>
        <v>230101XIII</v>
      </c>
      <c r="Y18" s="85" t="s">
        <v>1301</v>
      </c>
    </row>
    <row r="19" spans="2:25" ht="15.75" thickBot="1" x14ac:dyDescent="0.25">
      <c r="B19" s="26" t="s">
        <v>1349</v>
      </c>
      <c r="C19" s="27"/>
      <c r="E19" s="152"/>
      <c r="F19" s="155"/>
      <c r="G19" s="19" t="s">
        <v>69</v>
      </c>
      <c r="H19" s="20" t="s">
        <v>70</v>
      </c>
      <c r="J19" s="62">
        <v>8</v>
      </c>
      <c r="K19" s="62"/>
      <c r="L19" s="62"/>
      <c r="M19" s="62">
        <v>11</v>
      </c>
      <c r="O19" s="62">
        <v>10</v>
      </c>
      <c r="P19" s="62" t="s">
        <v>5</v>
      </c>
      <c r="R19" s="62" t="s">
        <v>1466</v>
      </c>
      <c r="T19" s="62" t="s">
        <v>5</v>
      </c>
      <c r="V19" s="88" t="s">
        <v>1299</v>
      </c>
      <c r="W19" s="84" t="s">
        <v>1467</v>
      </c>
      <c r="X19" s="84" t="str">
        <f t="shared" si="0"/>
        <v>230101XIV</v>
      </c>
      <c r="Y19" s="85" t="s">
        <v>1301</v>
      </c>
    </row>
    <row r="20" spans="2:25" ht="15.75" thickBot="1" x14ac:dyDescent="0.25">
      <c r="B20" s="28" t="s">
        <v>1337</v>
      </c>
      <c r="C20" s="8" t="s">
        <v>1338</v>
      </c>
      <c r="E20" s="152"/>
      <c r="F20" s="156"/>
      <c r="G20" s="16" t="s">
        <v>72</v>
      </c>
      <c r="H20" s="18" t="s">
        <v>73</v>
      </c>
      <c r="J20" s="62">
        <v>9</v>
      </c>
      <c r="K20" s="62"/>
      <c r="L20" s="62"/>
      <c r="M20" s="62">
        <v>12</v>
      </c>
      <c r="O20" s="62">
        <v>11</v>
      </c>
      <c r="P20" s="63" t="s">
        <v>21</v>
      </c>
      <c r="R20" s="62" t="s">
        <v>1467</v>
      </c>
      <c r="T20" s="62" t="s">
        <v>21</v>
      </c>
      <c r="V20" s="88" t="s">
        <v>1299</v>
      </c>
      <c r="W20" s="84" t="s">
        <v>1468</v>
      </c>
      <c r="X20" s="84" t="str">
        <f t="shared" si="0"/>
        <v>230101XV</v>
      </c>
      <c r="Y20" s="85" t="s">
        <v>1301</v>
      </c>
    </row>
    <row r="21" spans="2:25" ht="15.75" thickBot="1" x14ac:dyDescent="0.25">
      <c r="B21" s="21" t="s">
        <v>1350</v>
      </c>
      <c r="C21" s="13">
        <v>10</v>
      </c>
      <c r="E21" s="152"/>
      <c r="F21" s="154" t="s">
        <v>75</v>
      </c>
      <c r="G21" s="14" t="s">
        <v>76</v>
      </c>
      <c r="H21" s="15" t="s">
        <v>77</v>
      </c>
      <c r="J21" s="62">
        <v>10</v>
      </c>
      <c r="K21" s="62"/>
      <c r="L21" s="62"/>
      <c r="M21" s="62">
        <v>13</v>
      </c>
      <c r="O21" s="62">
        <v>12</v>
      </c>
      <c r="R21" s="62" t="s">
        <v>1468</v>
      </c>
      <c r="T21" s="62" t="s">
        <v>1425</v>
      </c>
      <c r="V21" s="88" t="s">
        <v>1299</v>
      </c>
      <c r="W21" s="84" t="s">
        <v>1469</v>
      </c>
      <c r="X21" s="84" t="str">
        <f t="shared" si="0"/>
        <v>230101XVI</v>
      </c>
      <c r="Y21" s="85" t="s">
        <v>1301</v>
      </c>
    </row>
    <row r="22" spans="2:25" ht="15.75" thickBot="1" x14ac:dyDescent="0.25">
      <c r="B22" s="21" t="s">
        <v>1351</v>
      </c>
      <c r="C22" s="13">
        <v>20</v>
      </c>
      <c r="E22" s="152"/>
      <c r="F22" s="155"/>
      <c r="G22" s="19" t="s">
        <v>78</v>
      </c>
      <c r="H22" s="20" t="s">
        <v>79</v>
      </c>
      <c r="J22" s="62">
        <v>11</v>
      </c>
      <c r="K22" s="62"/>
      <c r="L22" s="62"/>
      <c r="M22" s="62">
        <v>14</v>
      </c>
      <c r="O22" s="62">
        <v>13</v>
      </c>
      <c r="R22" s="62" t="s">
        <v>1469</v>
      </c>
      <c r="T22" s="62" t="s">
        <v>1470</v>
      </c>
      <c r="V22" s="88" t="s">
        <v>1299</v>
      </c>
      <c r="W22" s="84" t="s">
        <v>1471</v>
      </c>
      <c r="X22" s="84" t="str">
        <f t="shared" si="0"/>
        <v>230101XVII</v>
      </c>
      <c r="Y22" s="85" t="s">
        <v>1301</v>
      </c>
    </row>
    <row r="23" spans="2:25" ht="15.75" thickBot="1" x14ac:dyDescent="0.25">
      <c r="B23" s="21" t="s">
        <v>1345</v>
      </c>
      <c r="C23" s="13">
        <v>30</v>
      </c>
      <c r="E23" s="152"/>
      <c r="F23" s="156"/>
      <c r="G23" s="16" t="s">
        <v>80</v>
      </c>
      <c r="H23" s="18" t="s">
        <v>81</v>
      </c>
      <c r="J23" s="62">
        <v>12</v>
      </c>
      <c r="K23" s="62"/>
      <c r="L23" s="62"/>
      <c r="M23" s="62">
        <v>15</v>
      </c>
      <c r="O23" s="62">
        <v>14</v>
      </c>
      <c r="R23" s="62" t="s">
        <v>1471</v>
      </c>
      <c r="T23" s="63" t="s">
        <v>1472</v>
      </c>
      <c r="V23" s="88" t="s">
        <v>1299</v>
      </c>
      <c r="W23" s="84" t="s">
        <v>1473</v>
      </c>
      <c r="X23" s="84" t="str">
        <f t="shared" si="0"/>
        <v>230101XVIII</v>
      </c>
      <c r="Y23" s="85" t="s">
        <v>1301</v>
      </c>
    </row>
    <row r="24" spans="2:25" ht="15.75" thickBot="1" x14ac:dyDescent="0.25">
      <c r="B24" s="21" t="s">
        <v>1126</v>
      </c>
      <c r="C24" s="13">
        <v>40</v>
      </c>
      <c r="E24" s="152"/>
      <c r="F24" s="154" t="s">
        <v>83</v>
      </c>
      <c r="G24" s="14" t="s">
        <v>83</v>
      </c>
      <c r="H24" s="15" t="s">
        <v>84</v>
      </c>
      <c r="J24" s="62">
        <v>13</v>
      </c>
      <c r="K24" s="62"/>
      <c r="L24" s="62"/>
      <c r="M24" s="62">
        <v>16</v>
      </c>
      <c r="O24" s="62">
        <v>15</v>
      </c>
      <c r="R24" s="62" t="s">
        <v>1473</v>
      </c>
      <c r="V24" s="97" t="s">
        <v>1299</v>
      </c>
      <c r="W24" s="92" t="s">
        <v>1474</v>
      </c>
      <c r="X24" s="92" t="str">
        <f t="shared" si="0"/>
        <v>230101XIX</v>
      </c>
      <c r="Y24" s="93" t="s">
        <v>1301</v>
      </c>
    </row>
    <row r="25" spans="2:25" ht="15.75" thickBot="1" x14ac:dyDescent="0.25">
      <c r="B25" s="21" t="s">
        <v>1352</v>
      </c>
      <c r="C25" s="13">
        <v>99</v>
      </c>
      <c r="E25" s="153"/>
      <c r="F25" s="156"/>
      <c r="G25" s="16" t="s">
        <v>86</v>
      </c>
      <c r="H25" s="18" t="s">
        <v>87</v>
      </c>
      <c r="J25" s="62">
        <v>14</v>
      </c>
      <c r="K25" s="62"/>
      <c r="L25" s="62"/>
      <c r="M25" s="62">
        <v>17</v>
      </c>
      <c r="O25" s="62">
        <v>16</v>
      </c>
      <c r="R25" s="62" t="s">
        <v>1474</v>
      </c>
      <c r="V25" s="96" t="s">
        <v>1289</v>
      </c>
      <c r="W25" s="90" t="s">
        <v>1446</v>
      </c>
      <c r="X25" s="90" t="str">
        <f t="shared" si="0"/>
        <v>210701D-1</v>
      </c>
      <c r="Y25" s="91" t="s">
        <v>1437</v>
      </c>
    </row>
    <row r="26" spans="2:25" ht="15.75" thickBot="1" x14ac:dyDescent="0.25">
      <c r="B26" s="17"/>
      <c r="E26" s="151" t="s">
        <v>88</v>
      </c>
      <c r="F26" s="154" t="s">
        <v>89</v>
      </c>
      <c r="G26" s="14" t="s">
        <v>89</v>
      </c>
      <c r="H26" s="15" t="s">
        <v>90</v>
      </c>
      <c r="J26" s="62">
        <v>15</v>
      </c>
      <c r="L26" s="62"/>
      <c r="M26" s="62">
        <v>18</v>
      </c>
      <c r="O26" s="62">
        <v>17</v>
      </c>
      <c r="R26" s="62" t="s">
        <v>1475</v>
      </c>
      <c r="V26" s="88" t="s">
        <v>1289</v>
      </c>
      <c r="W26" s="84" t="s">
        <v>1448</v>
      </c>
      <c r="X26" s="84" t="str">
        <f t="shared" si="0"/>
        <v>210701D-2</v>
      </c>
      <c r="Y26" s="87" t="s">
        <v>1437</v>
      </c>
    </row>
    <row r="27" spans="2:25" ht="15.75" thickBot="1" x14ac:dyDescent="0.25">
      <c r="B27" s="61" t="s">
        <v>1353</v>
      </c>
      <c r="C27" s="65"/>
      <c r="E27" s="152"/>
      <c r="F27" s="155"/>
      <c r="G27" s="19" t="s">
        <v>91</v>
      </c>
      <c r="H27" s="20" t="s">
        <v>92</v>
      </c>
      <c r="J27" s="62">
        <v>16</v>
      </c>
      <c r="K27" s="62"/>
      <c r="L27" s="62"/>
      <c r="M27" s="62">
        <v>19</v>
      </c>
      <c r="O27" s="62">
        <v>18</v>
      </c>
      <c r="R27" s="62" t="s">
        <v>1476</v>
      </c>
      <c r="V27" s="88" t="s">
        <v>1289</v>
      </c>
      <c r="W27" s="84" t="s">
        <v>1450</v>
      </c>
      <c r="X27" s="84" t="str">
        <f t="shared" si="0"/>
        <v>210701D-3</v>
      </c>
      <c r="Y27" s="87" t="s">
        <v>1437</v>
      </c>
    </row>
    <row r="28" spans="2:25" ht="15.75" thickBot="1" x14ac:dyDescent="0.25">
      <c r="B28" s="61" t="s">
        <v>1354</v>
      </c>
      <c r="C28" s="65"/>
      <c r="E28" s="152"/>
      <c r="F28" s="156"/>
      <c r="G28" s="16" t="s">
        <v>93</v>
      </c>
      <c r="H28" s="18" t="s">
        <v>94</v>
      </c>
      <c r="J28" s="62">
        <v>17</v>
      </c>
      <c r="K28" s="62"/>
      <c r="L28" s="62"/>
      <c r="M28" s="62">
        <v>20</v>
      </c>
      <c r="O28" s="62">
        <v>19</v>
      </c>
      <c r="R28" s="62" t="s">
        <v>1477</v>
      </c>
      <c r="V28" s="88" t="s">
        <v>1289</v>
      </c>
      <c r="W28" s="84" t="s">
        <v>1453</v>
      </c>
      <c r="X28" s="84" t="str">
        <f t="shared" si="0"/>
        <v>210701P-1</v>
      </c>
      <c r="Y28" s="87" t="s">
        <v>1437</v>
      </c>
    </row>
    <row r="29" spans="2:25" ht="15.75" thickBot="1" x14ac:dyDescent="0.25">
      <c r="B29" s="29" t="s">
        <v>1337</v>
      </c>
      <c r="C29" s="30" t="s">
        <v>1338</v>
      </c>
      <c r="E29" s="152"/>
      <c r="F29" s="154" t="s">
        <v>95</v>
      </c>
      <c r="G29" s="14" t="s">
        <v>95</v>
      </c>
      <c r="H29" s="15" t="s">
        <v>96</v>
      </c>
      <c r="J29" s="62">
        <v>18</v>
      </c>
      <c r="K29" s="62"/>
      <c r="L29" s="62"/>
      <c r="M29" s="62">
        <v>21</v>
      </c>
      <c r="O29" s="62">
        <v>20</v>
      </c>
      <c r="R29" s="63" t="s">
        <v>1478</v>
      </c>
      <c r="V29" s="88" t="s">
        <v>1289</v>
      </c>
      <c r="W29" s="84" t="s">
        <v>1455</v>
      </c>
      <c r="X29" s="84" t="str">
        <f t="shared" si="0"/>
        <v>210701T-1</v>
      </c>
      <c r="Y29" s="87" t="s">
        <v>1437</v>
      </c>
    </row>
    <row r="30" spans="2:25" ht="15.75" thickBot="1" x14ac:dyDescent="0.25">
      <c r="B30" s="50" t="s">
        <v>1355</v>
      </c>
      <c r="C30" s="31">
        <v>10</v>
      </c>
      <c r="E30" s="152"/>
      <c r="F30" s="156"/>
      <c r="G30" s="16" t="s">
        <v>97</v>
      </c>
      <c r="H30" s="18" t="s">
        <v>98</v>
      </c>
      <c r="J30" s="62">
        <v>19</v>
      </c>
      <c r="K30" s="62"/>
      <c r="L30" s="62"/>
      <c r="M30" s="62">
        <v>22</v>
      </c>
      <c r="O30" s="62">
        <v>21</v>
      </c>
      <c r="V30" s="88" t="s">
        <v>1289</v>
      </c>
      <c r="W30" s="84" t="s">
        <v>1458</v>
      </c>
      <c r="X30" s="84" t="str">
        <f t="shared" si="0"/>
        <v>210701A-1</v>
      </c>
      <c r="Y30" s="87" t="s">
        <v>1437</v>
      </c>
    </row>
    <row r="31" spans="2:25" ht="15.75" thickBot="1" x14ac:dyDescent="0.25">
      <c r="B31" s="51" t="s">
        <v>1356</v>
      </c>
      <c r="C31" s="31">
        <v>11</v>
      </c>
      <c r="E31" s="152"/>
      <c r="F31" s="154" t="s">
        <v>99</v>
      </c>
      <c r="G31" s="14" t="s">
        <v>100</v>
      </c>
      <c r="H31" s="15" t="s">
        <v>101</v>
      </c>
      <c r="J31" s="62">
        <v>20</v>
      </c>
      <c r="K31" s="62"/>
      <c r="L31" s="62"/>
      <c r="M31" s="62">
        <v>23</v>
      </c>
      <c r="O31" s="62">
        <v>22</v>
      </c>
      <c r="V31" s="97" t="s">
        <v>1289</v>
      </c>
      <c r="W31" s="92" t="s">
        <v>1460</v>
      </c>
      <c r="X31" s="92" t="str">
        <f t="shared" si="0"/>
        <v>210701AUX</v>
      </c>
      <c r="Y31" s="95" t="s">
        <v>1437</v>
      </c>
    </row>
    <row r="32" spans="2:25" ht="15.75" thickBot="1" x14ac:dyDescent="0.25">
      <c r="B32" s="51" t="s">
        <v>1357</v>
      </c>
      <c r="C32" s="31">
        <v>12</v>
      </c>
      <c r="E32" s="152"/>
      <c r="F32" s="155"/>
      <c r="G32" s="19" t="s">
        <v>102</v>
      </c>
      <c r="H32" s="20" t="s">
        <v>103</v>
      </c>
      <c r="J32" s="62">
        <v>21</v>
      </c>
      <c r="K32" s="62"/>
      <c r="L32" s="62"/>
      <c r="M32" s="62">
        <v>24</v>
      </c>
      <c r="O32" s="62">
        <v>23</v>
      </c>
      <c r="V32" s="96" t="s">
        <v>1213</v>
      </c>
      <c r="W32" s="90" t="s">
        <v>1419</v>
      </c>
      <c r="X32" s="90" t="str">
        <f t="shared" si="0"/>
        <v>170201I</v>
      </c>
      <c r="Y32" s="91" t="s">
        <v>1438</v>
      </c>
    </row>
    <row r="33" spans="2:25" ht="15.75" thickBot="1" x14ac:dyDescent="0.25">
      <c r="B33" s="129" t="s">
        <v>1862</v>
      </c>
      <c r="C33" s="31">
        <v>13</v>
      </c>
      <c r="E33" s="152"/>
      <c r="F33" s="155"/>
      <c r="G33" s="19" t="s">
        <v>104</v>
      </c>
      <c r="H33" s="20" t="s">
        <v>105</v>
      </c>
      <c r="J33" s="62">
        <v>22</v>
      </c>
      <c r="K33" s="62"/>
      <c r="L33" s="62"/>
      <c r="M33" s="63">
        <v>25</v>
      </c>
      <c r="O33" s="62">
        <v>24</v>
      </c>
      <c r="V33" s="86" t="s">
        <v>1213</v>
      </c>
      <c r="W33" s="84" t="s">
        <v>22</v>
      </c>
      <c r="X33" s="84" t="str">
        <f t="shared" si="0"/>
        <v>170201II</v>
      </c>
      <c r="Y33" s="87" t="s">
        <v>1438</v>
      </c>
    </row>
    <row r="34" spans="2:25" ht="15.75" thickBot="1" x14ac:dyDescent="0.25">
      <c r="B34" s="129" t="s">
        <v>1861</v>
      </c>
      <c r="C34" s="31">
        <v>14</v>
      </c>
      <c r="E34" s="153"/>
      <c r="F34" s="156"/>
      <c r="G34" s="16" t="s">
        <v>99</v>
      </c>
      <c r="H34" s="18" t="s">
        <v>106</v>
      </c>
      <c r="J34" s="62">
        <v>23</v>
      </c>
      <c r="K34" s="62"/>
      <c r="L34" s="62"/>
      <c r="M34" s="62"/>
      <c r="O34" s="62">
        <v>25</v>
      </c>
      <c r="V34" s="86" t="s">
        <v>1213</v>
      </c>
      <c r="W34" s="84" t="s">
        <v>1424</v>
      </c>
      <c r="X34" s="84" t="str">
        <f t="shared" si="0"/>
        <v>170201III</v>
      </c>
      <c r="Y34" s="87" t="s">
        <v>1438</v>
      </c>
    </row>
    <row r="35" spans="2:25" ht="15.75" thickBot="1" x14ac:dyDescent="0.25">
      <c r="B35" s="129" t="s">
        <v>1860</v>
      </c>
      <c r="C35" s="31">
        <v>15</v>
      </c>
      <c r="E35" s="151" t="s">
        <v>107</v>
      </c>
      <c r="F35" s="154" t="s">
        <v>108</v>
      </c>
      <c r="G35" s="14" t="s">
        <v>109</v>
      </c>
      <c r="H35" s="15" t="s">
        <v>110</v>
      </c>
      <c r="J35" s="62">
        <v>24</v>
      </c>
      <c r="K35" s="62"/>
      <c r="L35" s="62"/>
      <c r="M35" s="62"/>
      <c r="O35" s="62">
        <v>26</v>
      </c>
      <c r="V35" s="86" t="s">
        <v>1213</v>
      </c>
      <c r="W35" s="84" t="s">
        <v>1452</v>
      </c>
      <c r="X35" s="84" t="str">
        <f t="shared" si="0"/>
        <v>170201IV</v>
      </c>
      <c r="Y35" s="87" t="s">
        <v>1438</v>
      </c>
    </row>
    <row r="36" spans="2:25" ht="15.75" thickBot="1" x14ac:dyDescent="0.25">
      <c r="B36" s="53" t="s">
        <v>1358</v>
      </c>
      <c r="C36" s="31">
        <v>20</v>
      </c>
      <c r="E36" s="152"/>
      <c r="F36" s="155"/>
      <c r="G36" s="19" t="s">
        <v>107</v>
      </c>
      <c r="H36" s="20" t="s">
        <v>111</v>
      </c>
      <c r="J36" s="62">
        <v>25</v>
      </c>
      <c r="K36" s="62"/>
      <c r="L36" s="62"/>
      <c r="M36" s="62"/>
      <c r="O36" s="62">
        <v>27</v>
      </c>
      <c r="V36" s="86" t="s">
        <v>1213</v>
      </c>
      <c r="W36" s="84" t="s">
        <v>1454</v>
      </c>
      <c r="X36" s="84" t="str">
        <f t="shared" si="0"/>
        <v>170201V</v>
      </c>
      <c r="Y36" s="87" t="s">
        <v>1438</v>
      </c>
    </row>
    <row r="37" spans="2:25" ht="15.75" thickBot="1" x14ac:dyDescent="0.25">
      <c r="B37" s="54" t="s">
        <v>1359</v>
      </c>
      <c r="C37" s="31">
        <v>30</v>
      </c>
      <c r="E37" s="152"/>
      <c r="F37" s="155"/>
      <c r="G37" s="19" t="s">
        <v>112</v>
      </c>
      <c r="H37" s="20" t="s">
        <v>113</v>
      </c>
      <c r="J37" s="62">
        <v>26</v>
      </c>
      <c r="K37" s="62"/>
      <c r="L37" s="62"/>
      <c r="M37" s="62"/>
      <c r="O37" s="62">
        <v>28</v>
      </c>
      <c r="V37" s="86" t="s">
        <v>1213</v>
      </c>
      <c r="W37" s="84" t="s">
        <v>1457</v>
      </c>
      <c r="X37" s="84" t="str">
        <f t="shared" si="0"/>
        <v>170201VI</v>
      </c>
      <c r="Y37" s="87" t="s">
        <v>1438</v>
      </c>
    </row>
    <row r="38" spans="2:25" ht="15.75" thickBot="1" x14ac:dyDescent="0.25">
      <c r="B38" s="50" t="s">
        <v>1360</v>
      </c>
      <c r="C38" s="31">
        <v>40</v>
      </c>
      <c r="E38" s="152"/>
      <c r="F38" s="155"/>
      <c r="G38" s="19" t="s">
        <v>114</v>
      </c>
      <c r="H38" s="20" t="s">
        <v>115</v>
      </c>
      <c r="J38" s="62">
        <v>27</v>
      </c>
      <c r="K38" s="62"/>
      <c r="L38" s="62"/>
      <c r="M38" s="62"/>
      <c r="O38" s="62">
        <v>29</v>
      </c>
      <c r="V38" s="94" t="s">
        <v>1213</v>
      </c>
      <c r="W38" s="92" t="s">
        <v>1459</v>
      </c>
      <c r="X38" s="92" t="str">
        <f t="shared" si="0"/>
        <v>170201VII</v>
      </c>
      <c r="Y38" s="95" t="s">
        <v>1438</v>
      </c>
    </row>
    <row r="39" spans="2:25" ht="15.75" thickBot="1" x14ac:dyDescent="0.25">
      <c r="B39" s="55" t="s">
        <v>1361</v>
      </c>
      <c r="C39" s="31">
        <v>50</v>
      </c>
      <c r="E39" s="152"/>
      <c r="F39" s="155"/>
      <c r="G39" s="19" t="s">
        <v>116</v>
      </c>
      <c r="H39" s="20" t="s">
        <v>117</v>
      </c>
      <c r="J39" s="62">
        <v>28</v>
      </c>
      <c r="K39" s="62"/>
      <c r="L39" s="62"/>
      <c r="M39" s="62"/>
      <c r="O39" s="62">
        <v>30</v>
      </c>
      <c r="V39" s="89" t="s">
        <v>1311</v>
      </c>
      <c r="W39" s="90" t="s">
        <v>1447</v>
      </c>
      <c r="X39" s="90" t="str">
        <f t="shared" si="0"/>
        <v>240201JS</v>
      </c>
      <c r="Y39" s="91" t="s">
        <v>1439</v>
      </c>
    </row>
    <row r="40" spans="2:25" ht="15.75" thickBot="1" x14ac:dyDescent="0.25">
      <c r="B40" s="50" t="s">
        <v>1362</v>
      </c>
      <c r="C40" s="31">
        <v>60</v>
      </c>
      <c r="E40" s="152"/>
      <c r="F40" s="156"/>
      <c r="G40" s="16" t="s">
        <v>118</v>
      </c>
      <c r="H40" s="18" t="s">
        <v>119</v>
      </c>
      <c r="J40" s="62">
        <v>29</v>
      </c>
      <c r="K40" s="62"/>
      <c r="L40" s="62"/>
      <c r="M40" s="62"/>
      <c r="O40" s="63">
        <v>31</v>
      </c>
      <c r="V40" s="86" t="s">
        <v>1311</v>
      </c>
      <c r="W40" s="84" t="s">
        <v>1419</v>
      </c>
      <c r="X40" s="84" t="str">
        <f t="shared" si="0"/>
        <v>240201I</v>
      </c>
      <c r="Y40" s="87" t="s">
        <v>1439</v>
      </c>
    </row>
    <row r="41" spans="2:25" ht="15.75" thickBot="1" x14ac:dyDescent="0.25">
      <c r="B41" s="52" t="s">
        <v>1363</v>
      </c>
      <c r="C41" s="31">
        <v>61</v>
      </c>
      <c r="E41" s="152"/>
      <c r="F41" s="154" t="s">
        <v>120</v>
      </c>
      <c r="G41" s="14" t="s">
        <v>121</v>
      </c>
      <c r="H41" s="15" t="s">
        <v>122</v>
      </c>
      <c r="J41" s="62">
        <v>30</v>
      </c>
      <c r="K41" s="62"/>
      <c r="L41" s="62"/>
      <c r="M41" s="62"/>
      <c r="V41" s="86" t="s">
        <v>1311</v>
      </c>
      <c r="W41" s="84" t="s">
        <v>22</v>
      </c>
      <c r="X41" s="84" t="str">
        <f t="shared" si="0"/>
        <v>240201II</v>
      </c>
      <c r="Y41" s="87" t="s">
        <v>1439</v>
      </c>
    </row>
    <row r="42" spans="2:25" ht="15.75" thickBot="1" x14ac:dyDescent="0.25">
      <c r="B42" s="50" t="s">
        <v>1364</v>
      </c>
      <c r="C42" s="31">
        <v>70</v>
      </c>
      <c r="E42" s="152"/>
      <c r="F42" s="155"/>
      <c r="G42" s="19" t="s">
        <v>123</v>
      </c>
      <c r="H42" s="20" t="s">
        <v>124</v>
      </c>
      <c r="J42" s="63">
        <v>31</v>
      </c>
      <c r="K42" s="62"/>
      <c r="L42" s="62"/>
      <c r="M42" s="62"/>
      <c r="V42" s="86" t="s">
        <v>1311</v>
      </c>
      <c r="W42" s="84" t="s">
        <v>1424</v>
      </c>
      <c r="X42" s="84" t="str">
        <f t="shared" si="0"/>
        <v>240201III</v>
      </c>
      <c r="Y42" s="87" t="s">
        <v>1439</v>
      </c>
    </row>
    <row r="43" spans="2:25" ht="15.75" thickBot="1" x14ac:dyDescent="0.25">
      <c r="B43" s="109" t="s">
        <v>1365</v>
      </c>
      <c r="C43" s="31">
        <v>80</v>
      </c>
      <c r="E43" s="152"/>
      <c r="F43" s="155"/>
      <c r="G43" s="19" t="s">
        <v>125</v>
      </c>
      <c r="H43" s="20" t="s">
        <v>126</v>
      </c>
      <c r="J43" s="62" t="s">
        <v>1419</v>
      </c>
      <c r="V43" s="86" t="s">
        <v>1311</v>
      </c>
      <c r="W43" s="84" t="s">
        <v>1452</v>
      </c>
      <c r="X43" s="84" t="str">
        <f t="shared" si="0"/>
        <v>240201IV</v>
      </c>
      <c r="Y43" s="87" t="s">
        <v>1439</v>
      </c>
    </row>
    <row r="44" spans="2:25" ht="15.75" thickBot="1" x14ac:dyDescent="0.25">
      <c r="B44" s="114" t="s">
        <v>1725</v>
      </c>
      <c r="C44" s="31">
        <v>90</v>
      </c>
      <c r="E44" s="152"/>
      <c r="F44" s="156"/>
      <c r="G44" s="16" t="s">
        <v>127</v>
      </c>
      <c r="H44" s="18" t="s">
        <v>128</v>
      </c>
      <c r="J44" s="62" t="s">
        <v>22</v>
      </c>
      <c r="V44" s="86" t="s">
        <v>1311</v>
      </c>
      <c r="W44" s="84" t="s">
        <v>1454</v>
      </c>
      <c r="X44" s="84" t="str">
        <f t="shared" si="0"/>
        <v>240201V</v>
      </c>
      <c r="Y44" s="87" t="s">
        <v>1439</v>
      </c>
    </row>
    <row r="45" spans="2:25" ht="15.75" thickBot="1" x14ac:dyDescent="0.25">
      <c r="B45" s="17"/>
      <c r="E45" s="152"/>
      <c r="F45" s="154" t="s">
        <v>129</v>
      </c>
      <c r="G45" s="14" t="s">
        <v>130</v>
      </c>
      <c r="H45" s="15" t="s">
        <v>131</v>
      </c>
      <c r="J45" s="62" t="s">
        <v>1424</v>
      </c>
      <c r="V45" s="94" t="s">
        <v>1311</v>
      </c>
      <c r="W45" s="92" t="s">
        <v>1422</v>
      </c>
      <c r="X45" s="92" t="str">
        <f t="shared" si="0"/>
        <v>240201SINGR</v>
      </c>
      <c r="Y45" s="95" t="s">
        <v>1439</v>
      </c>
    </row>
    <row r="46" spans="2:25" ht="15.75" thickBot="1" x14ac:dyDescent="0.25">
      <c r="B46" s="59" t="s">
        <v>1366</v>
      </c>
      <c r="C46" s="66"/>
      <c r="E46" s="152"/>
      <c r="F46" s="155"/>
      <c r="G46" s="19" t="s">
        <v>132</v>
      </c>
      <c r="H46" s="20" t="s">
        <v>133</v>
      </c>
      <c r="J46" s="62" t="s">
        <v>1452</v>
      </c>
      <c r="V46" s="96" t="s">
        <v>884</v>
      </c>
      <c r="W46" s="90" t="s">
        <v>1419</v>
      </c>
      <c r="X46" s="90" t="str">
        <f t="shared" si="0"/>
        <v>072101I</v>
      </c>
      <c r="Y46" s="91" t="s">
        <v>1440</v>
      </c>
    </row>
    <row r="47" spans="2:25" ht="15.75" thickBot="1" x14ac:dyDescent="0.25">
      <c r="B47" s="61" t="s">
        <v>1367</v>
      </c>
      <c r="C47" s="65"/>
      <c r="E47" s="152"/>
      <c r="F47" s="155"/>
      <c r="G47" s="19" t="s">
        <v>134</v>
      </c>
      <c r="H47" s="20" t="s">
        <v>135</v>
      </c>
      <c r="J47" s="62" t="s">
        <v>1454</v>
      </c>
      <c r="V47" s="88" t="s">
        <v>884</v>
      </c>
      <c r="W47" s="84" t="s">
        <v>22</v>
      </c>
      <c r="X47" s="84" t="str">
        <f t="shared" si="0"/>
        <v>072101II</v>
      </c>
      <c r="Y47" s="87" t="s">
        <v>1440</v>
      </c>
    </row>
    <row r="48" spans="2:25" ht="15.75" thickBot="1" x14ac:dyDescent="0.25">
      <c r="B48" s="32" t="s">
        <v>1337</v>
      </c>
      <c r="C48" s="8" t="s">
        <v>1338</v>
      </c>
      <c r="E48" s="152"/>
      <c r="F48" s="155"/>
      <c r="G48" s="19" t="s">
        <v>136</v>
      </c>
      <c r="H48" s="20" t="s">
        <v>137</v>
      </c>
      <c r="J48" s="62" t="s">
        <v>1457</v>
      </c>
      <c r="V48" s="97" t="s">
        <v>884</v>
      </c>
      <c r="W48" s="92" t="s">
        <v>1424</v>
      </c>
      <c r="X48" s="92" t="str">
        <f t="shared" si="0"/>
        <v>072101III</v>
      </c>
      <c r="Y48" s="95" t="s">
        <v>1440</v>
      </c>
    </row>
    <row r="49" spans="2:25" ht="15.75" thickBot="1" x14ac:dyDescent="0.25">
      <c r="B49" s="61" t="s">
        <v>1368</v>
      </c>
      <c r="C49" s="68" t="s">
        <v>1510</v>
      </c>
      <c r="E49" s="153"/>
      <c r="F49" s="156"/>
      <c r="G49" s="16" t="s">
        <v>138</v>
      </c>
      <c r="H49" s="18" t="s">
        <v>139</v>
      </c>
      <c r="J49" s="62" t="s">
        <v>1459</v>
      </c>
      <c r="V49" s="6"/>
    </row>
    <row r="50" spans="2:25" ht="15.75" thickBot="1" x14ac:dyDescent="0.25">
      <c r="B50" s="67" t="s">
        <v>1369</v>
      </c>
      <c r="C50" s="69" t="s">
        <v>25</v>
      </c>
      <c r="E50" s="151" t="s">
        <v>140</v>
      </c>
      <c r="F50" s="154" t="s">
        <v>140</v>
      </c>
      <c r="G50" s="14" t="s">
        <v>140</v>
      </c>
      <c r="H50" s="15" t="s">
        <v>141</v>
      </c>
      <c r="J50" s="62" t="s">
        <v>1461</v>
      </c>
      <c r="K50" s="99" t="s">
        <v>1509</v>
      </c>
      <c r="V50" s="88" t="s">
        <v>1236</v>
      </c>
    </row>
    <row r="51" spans="2:25" ht="15.75" thickBot="1" x14ac:dyDescent="0.25">
      <c r="B51" s="67" t="s">
        <v>1370</v>
      </c>
      <c r="C51" s="69" t="s">
        <v>8</v>
      </c>
      <c r="E51" s="152"/>
      <c r="F51" s="155"/>
      <c r="G51" s="19" t="s">
        <v>142</v>
      </c>
      <c r="H51" s="20" t="s">
        <v>143</v>
      </c>
      <c r="J51" s="62" t="s">
        <v>1462</v>
      </c>
      <c r="K51" s="100">
        <v>0</v>
      </c>
      <c r="M51" s="76">
        <f>K51*1.4</f>
        <v>0</v>
      </c>
      <c r="V51" s="88" t="s">
        <v>1238</v>
      </c>
    </row>
    <row r="52" spans="2:25" ht="15.75" thickBot="1" x14ac:dyDescent="0.25">
      <c r="B52" s="67" t="s">
        <v>1371</v>
      </c>
      <c r="C52" s="69" t="s">
        <v>17</v>
      </c>
      <c r="E52" s="152"/>
      <c r="F52" s="155"/>
      <c r="G52" s="19" t="s">
        <v>144</v>
      </c>
      <c r="H52" s="20" t="s">
        <v>145</v>
      </c>
      <c r="J52" s="62" t="s">
        <v>1463</v>
      </c>
      <c r="K52" s="100">
        <v>10</v>
      </c>
      <c r="M52" s="76">
        <f t="shared" ref="M52:M73" si="1">K52*1.4</f>
        <v>14</v>
      </c>
      <c r="V52" s="88" t="s">
        <v>1239</v>
      </c>
    </row>
    <row r="53" spans="2:25" ht="15.75" thickBot="1" x14ac:dyDescent="0.25">
      <c r="B53" s="67" t="s">
        <v>1372</v>
      </c>
      <c r="C53" s="69" t="s">
        <v>14</v>
      </c>
      <c r="E53" s="152"/>
      <c r="F53" s="155"/>
      <c r="G53" s="19" t="s">
        <v>146</v>
      </c>
      <c r="H53" s="20" t="s">
        <v>147</v>
      </c>
      <c r="J53" s="62" t="s">
        <v>1464</v>
      </c>
      <c r="K53" s="100">
        <v>15</v>
      </c>
      <c r="M53" s="76">
        <f t="shared" si="1"/>
        <v>21</v>
      </c>
      <c r="V53" s="88" t="s">
        <v>1240</v>
      </c>
    </row>
    <row r="54" spans="2:25" ht="15.75" thickBot="1" x14ac:dyDescent="0.25">
      <c r="B54" s="67" t="s">
        <v>1373</v>
      </c>
      <c r="C54" s="69" t="s">
        <v>16</v>
      </c>
      <c r="E54" s="152"/>
      <c r="F54" s="155"/>
      <c r="G54" s="19" t="s">
        <v>148</v>
      </c>
      <c r="H54" s="20" t="s">
        <v>149</v>
      </c>
      <c r="J54" s="62" t="s">
        <v>1465</v>
      </c>
      <c r="K54" s="100">
        <v>20</v>
      </c>
      <c r="M54" s="76">
        <f t="shared" si="1"/>
        <v>28</v>
      </c>
      <c r="V54" s="88" t="s">
        <v>1241</v>
      </c>
    </row>
    <row r="55" spans="2:25" ht="15.75" thickBot="1" x14ac:dyDescent="0.25">
      <c r="B55" s="67" t="s">
        <v>1374</v>
      </c>
      <c r="C55" s="69" t="s">
        <v>13</v>
      </c>
      <c r="E55" s="152"/>
      <c r="F55" s="155"/>
      <c r="G55" s="19" t="s">
        <v>150</v>
      </c>
      <c r="H55" s="20" t="s">
        <v>151</v>
      </c>
      <c r="J55" s="62" t="s">
        <v>1466</v>
      </c>
      <c r="K55" s="100">
        <v>25</v>
      </c>
      <c r="M55" s="76">
        <f t="shared" si="1"/>
        <v>35</v>
      </c>
      <c r="V55" s="88" t="s">
        <v>1242</v>
      </c>
      <c r="W55" s="6"/>
      <c r="X55" s="6"/>
      <c r="Y55" s="6"/>
    </row>
    <row r="56" spans="2:25" ht="15.75" thickBot="1" x14ac:dyDescent="0.25">
      <c r="B56" s="67" t="s">
        <v>1375</v>
      </c>
      <c r="C56" s="69" t="s">
        <v>15</v>
      </c>
      <c r="E56" s="152"/>
      <c r="F56" s="156"/>
      <c r="G56" s="16" t="s">
        <v>152</v>
      </c>
      <c r="H56" s="18" t="s">
        <v>153</v>
      </c>
      <c r="J56" s="62" t="s">
        <v>1467</v>
      </c>
      <c r="K56" s="100">
        <v>30</v>
      </c>
      <c r="M56" s="76">
        <f t="shared" si="1"/>
        <v>42</v>
      </c>
      <c r="V56" s="88" t="s">
        <v>1243</v>
      </c>
      <c r="W56" s="6"/>
      <c r="X56" s="6"/>
      <c r="Y56" s="6"/>
    </row>
    <row r="57" spans="2:25" ht="15.75" thickBot="1" x14ac:dyDescent="0.25">
      <c r="B57" s="61" t="s">
        <v>1376</v>
      </c>
      <c r="C57" s="70" t="s">
        <v>1416</v>
      </c>
      <c r="E57" s="152"/>
      <c r="F57" s="35" t="s">
        <v>154</v>
      </c>
      <c r="G57" s="36" t="s">
        <v>154</v>
      </c>
      <c r="H57" s="37" t="s">
        <v>155</v>
      </c>
      <c r="J57" s="62" t="s">
        <v>1468</v>
      </c>
      <c r="K57" s="100">
        <v>35</v>
      </c>
      <c r="M57" s="76">
        <f t="shared" si="1"/>
        <v>49</v>
      </c>
      <c r="V57" s="88" t="s">
        <v>1244</v>
      </c>
      <c r="W57" s="6"/>
      <c r="X57" s="6"/>
      <c r="Y57" s="6"/>
    </row>
    <row r="58" spans="2:25" ht="15.75" thickBot="1" x14ac:dyDescent="0.25">
      <c r="B58" s="67" t="s">
        <v>1377</v>
      </c>
      <c r="C58" s="69" t="s">
        <v>61</v>
      </c>
      <c r="E58" s="152"/>
      <c r="F58" s="155" t="s">
        <v>156</v>
      </c>
      <c r="G58" s="14" t="s">
        <v>156</v>
      </c>
      <c r="H58" s="15" t="s">
        <v>157</v>
      </c>
      <c r="J58" s="62" t="s">
        <v>1469</v>
      </c>
      <c r="K58" s="100">
        <v>40</v>
      </c>
      <c r="M58" s="76">
        <f t="shared" si="1"/>
        <v>56</v>
      </c>
      <c r="V58" s="88" t="s">
        <v>1245</v>
      </c>
      <c r="W58" s="6"/>
      <c r="X58" s="6"/>
      <c r="Y58" s="6"/>
    </row>
    <row r="59" spans="2:25" ht="15.75" thickBot="1" x14ac:dyDescent="0.25">
      <c r="B59" s="61" t="s">
        <v>1363</v>
      </c>
      <c r="C59" s="71">
        <v>61</v>
      </c>
      <c r="E59" s="152"/>
      <c r="F59" s="155"/>
      <c r="G59" s="19" t="s">
        <v>158</v>
      </c>
      <c r="H59" s="20" t="s">
        <v>159</v>
      </c>
      <c r="J59" s="62" t="s">
        <v>1471</v>
      </c>
      <c r="K59" s="100">
        <v>50</v>
      </c>
      <c r="M59" s="76">
        <f t="shared" si="1"/>
        <v>70</v>
      </c>
      <c r="V59" s="88" t="s">
        <v>1246</v>
      </c>
      <c r="W59" s="6"/>
      <c r="X59" s="6"/>
      <c r="Y59" s="6"/>
    </row>
    <row r="60" spans="2:25" ht="15.75" thickBot="1" x14ac:dyDescent="0.25">
      <c r="B60" s="67" t="s">
        <v>1378</v>
      </c>
      <c r="C60" s="69" t="s">
        <v>8</v>
      </c>
      <c r="E60" s="152"/>
      <c r="F60" s="155"/>
      <c r="G60" s="19" t="s">
        <v>160</v>
      </c>
      <c r="H60" s="20" t="s">
        <v>161</v>
      </c>
      <c r="J60" s="62" t="s">
        <v>1473</v>
      </c>
      <c r="K60" s="100">
        <v>55</v>
      </c>
      <c r="M60" s="76">
        <f t="shared" si="1"/>
        <v>77</v>
      </c>
      <c r="V60" s="88" t="s">
        <v>1247</v>
      </c>
      <c r="W60" s="6"/>
      <c r="X60" s="6"/>
      <c r="Y60" s="6"/>
    </row>
    <row r="61" spans="2:25" ht="15.75" thickBot="1" x14ac:dyDescent="0.25">
      <c r="B61" s="67" t="s">
        <v>1379</v>
      </c>
      <c r="C61" s="69" t="s">
        <v>17</v>
      </c>
      <c r="E61" s="152"/>
      <c r="F61" s="156"/>
      <c r="G61" s="16" t="s">
        <v>162</v>
      </c>
      <c r="H61" s="18" t="s">
        <v>163</v>
      </c>
      <c r="J61" s="62" t="s">
        <v>1474</v>
      </c>
      <c r="K61" s="100">
        <v>60</v>
      </c>
      <c r="M61" s="76">
        <f t="shared" si="1"/>
        <v>84</v>
      </c>
      <c r="V61" s="88" t="s">
        <v>1248</v>
      </c>
      <c r="W61" s="6"/>
      <c r="X61" s="6"/>
      <c r="Y61" s="6"/>
    </row>
    <row r="62" spans="2:25" ht="15.75" thickBot="1" x14ac:dyDescent="0.25">
      <c r="B62" s="67" t="s">
        <v>1479</v>
      </c>
      <c r="C62" s="69" t="s">
        <v>14</v>
      </c>
      <c r="E62" s="152"/>
      <c r="F62" s="154" t="s">
        <v>164</v>
      </c>
      <c r="G62" s="14" t="s">
        <v>165</v>
      </c>
      <c r="H62" s="15" t="s">
        <v>166</v>
      </c>
      <c r="J62" s="62" t="s">
        <v>1475</v>
      </c>
      <c r="K62" s="100">
        <v>70</v>
      </c>
      <c r="M62" s="76">
        <f t="shared" si="1"/>
        <v>98</v>
      </c>
      <c r="V62" s="88" t="s">
        <v>1249</v>
      </c>
      <c r="Y62" s="81"/>
    </row>
    <row r="63" spans="2:25" ht="15.75" thickBot="1" x14ac:dyDescent="0.25">
      <c r="B63" s="67" t="s">
        <v>1380</v>
      </c>
      <c r="C63" s="69" t="s">
        <v>16</v>
      </c>
      <c r="E63" s="152"/>
      <c r="F63" s="155"/>
      <c r="G63" s="19" t="s">
        <v>167</v>
      </c>
      <c r="H63" s="20" t="s">
        <v>168</v>
      </c>
      <c r="J63" s="62" t="s">
        <v>1476</v>
      </c>
      <c r="K63" s="100">
        <v>80</v>
      </c>
      <c r="M63" s="76">
        <f t="shared" si="1"/>
        <v>112</v>
      </c>
      <c r="V63" s="88" t="s">
        <v>1250</v>
      </c>
    </row>
    <row r="64" spans="2:25" ht="15.75" thickBot="1" x14ac:dyDescent="0.25">
      <c r="B64" s="67" t="s">
        <v>1381</v>
      </c>
      <c r="C64" s="69" t="s">
        <v>13</v>
      </c>
      <c r="E64" s="152"/>
      <c r="F64" s="155"/>
      <c r="G64" s="19" t="s">
        <v>169</v>
      </c>
      <c r="H64" s="20" t="s">
        <v>170</v>
      </c>
      <c r="J64" s="62" t="s">
        <v>1477</v>
      </c>
      <c r="K64" s="100">
        <v>85</v>
      </c>
      <c r="M64" s="76">
        <f t="shared" si="1"/>
        <v>118.99999999999999</v>
      </c>
      <c r="V64" s="88" t="s">
        <v>1251</v>
      </c>
    </row>
    <row r="65" spans="2:25" ht="15.75" thickBot="1" x14ac:dyDescent="0.25">
      <c r="B65" s="67" t="s">
        <v>1382</v>
      </c>
      <c r="C65" s="69" t="s">
        <v>15</v>
      </c>
      <c r="E65" s="152"/>
      <c r="F65" s="155"/>
      <c r="G65" s="19" t="s">
        <v>164</v>
      </c>
      <c r="H65" s="20" t="s">
        <v>171</v>
      </c>
      <c r="J65" s="62" t="s">
        <v>1478</v>
      </c>
      <c r="K65" s="100">
        <v>90</v>
      </c>
      <c r="M65" s="76">
        <f t="shared" si="1"/>
        <v>125.99999999999999</v>
      </c>
    </row>
    <row r="66" spans="2:25" ht="15.75" thickBot="1" x14ac:dyDescent="0.25">
      <c r="B66" s="67" t="s">
        <v>1383</v>
      </c>
      <c r="C66" s="69" t="s">
        <v>61</v>
      </c>
      <c r="E66" s="152"/>
      <c r="F66" s="156"/>
      <c r="G66" s="16" t="s">
        <v>172</v>
      </c>
      <c r="H66" s="18" t="s">
        <v>173</v>
      </c>
      <c r="K66" s="100">
        <v>95</v>
      </c>
      <c r="M66" s="76">
        <f t="shared" si="1"/>
        <v>133</v>
      </c>
    </row>
    <row r="67" spans="2:25" ht="15.75" thickBot="1" x14ac:dyDescent="0.25">
      <c r="B67" s="61" t="s">
        <v>1384</v>
      </c>
      <c r="C67" s="72">
        <v>20</v>
      </c>
      <c r="E67" s="152"/>
      <c r="F67" s="154" t="s">
        <v>174</v>
      </c>
      <c r="G67" s="14" t="s">
        <v>174</v>
      </c>
      <c r="H67" s="15" t="s">
        <v>175</v>
      </c>
      <c r="K67" s="100">
        <v>105</v>
      </c>
      <c r="M67" s="76">
        <f t="shared" si="1"/>
        <v>147</v>
      </c>
      <c r="V67" s="6"/>
      <c r="W67" s="6"/>
      <c r="X67" s="6"/>
      <c r="Y67" s="6"/>
    </row>
    <row r="68" spans="2:25" ht="15.75" thickBot="1" x14ac:dyDescent="0.25">
      <c r="B68" s="67" t="s">
        <v>1370</v>
      </c>
      <c r="C68" s="69" t="s">
        <v>8</v>
      </c>
      <c r="E68" s="152"/>
      <c r="F68" s="155"/>
      <c r="G68" s="19" t="s">
        <v>176</v>
      </c>
      <c r="H68" s="20" t="s">
        <v>177</v>
      </c>
      <c r="K68" s="100">
        <v>115</v>
      </c>
      <c r="M68" s="76">
        <f t="shared" si="1"/>
        <v>161</v>
      </c>
      <c r="V68" s="6"/>
      <c r="W68" s="6"/>
      <c r="X68" s="6"/>
      <c r="Y68" s="6"/>
    </row>
    <row r="69" spans="2:25" ht="15.75" thickBot="1" x14ac:dyDescent="0.25">
      <c r="B69" s="67" t="s">
        <v>1371</v>
      </c>
      <c r="C69" s="69" t="s">
        <v>17</v>
      </c>
      <c r="E69" s="152"/>
      <c r="F69" s="155"/>
      <c r="G69" s="19" t="s">
        <v>178</v>
      </c>
      <c r="H69" s="20" t="s">
        <v>179</v>
      </c>
      <c r="K69" s="100">
        <v>125</v>
      </c>
      <c r="M69" s="76">
        <f t="shared" si="1"/>
        <v>175</v>
      </c>
      <c r="V69" s="6"/>
      <c r="W69" s="6"/>
      <c r="X69" s="6"/>
      <c r="Y69" s="6"/>
    </row>
    <row r="70" spans="2:25" ht="15.75" thickBot="1" x14ac:dyDescent="0.25">
      <c r="B70" s="67" t="s">
        <v>1372</v>
      </c>
      <c r="C70" s="69" t="s">
        <v>14</v>
      </c>
      <c r="E70" s="152"/>
      <c r="F70" s="155"/>
      <c r="G70" s="19" t="s">
        <v>180</v>
      </c>
      <c r="H70" s="20" t="s">
        <v>181</v>
      </c>
      <c r="K70" s="100">
        <v>140</v>
      </c>
      <c r="M70" s="76">
        <f t="shared" si="1"/>
        <v>196</v>
      </c>
      <c r="V70" s="6"/>
    </row>
    <row r="71" spans="2:25" ht="15.75" thickBot="1" x14ac:dyDescent="0.25">
      <c r="B71" s="67" t="s">
        <v>1385</v>
      </c>
      <c r="C71" s="69" t="s">
        <v>47</v>
      </c>
      <c r="E71" s="152"/>
      <c r="F71" s="156"/>
      <c r="G71" s="16" t="s">
        <v>182</v>
      </c>
      <c r="H71" s="18" t="s">
        <v>183</v>
      </c>
      <c r="K71" s="100">
        <v>190</v>
      </c>
      <c r="M71" s="76">
        <f t="shared" si="1"/>
        <v>266</v>
      </c>
    </row>
    <row r="72" spans="2:25" ht="15.75" thickBot="1" x14ac:dyDescent="0.25">
      <c r="B72" s="67" t="s">
        <v>1373</v>
      </c>
      <c r="C72" s="69" t="s">
        <v>16</v>
      </c>
      <c r="E72" s="152"/>
      <c r="F72" s="154" t="s">
        <v>184</v>
      </c>
      <c r="G72" s="14" t="s">
        <v>184</v>
      </c>
      <c r="H72" s="15" t="s">
        <v>185</v>
      </c>
      <c r="K72" s="100">
        <v>300</v>
      </c>
      <c r="M72" s="76">
        <f t="shared" si="1"/>
        <v>420</v>
      </c>
    </row>
    <row r="73" spans="2:25" ht="15.75" thickBot="1" x14ac:dyDescent="0.25">
      <c r="B73" s="67" t="s">
        <v>1386</v>
      </c>
      <c r="C73" s="69" t="s">
        <v>58</v>
      </c>
      <c r="E73" s="152"/>
      <c r="F73" s="155"/>
      <c r="G73" s="19" t="s">
        <v>186</v>
      </c>
      <c r="H73" s="20" t="s">
        <v>187</v>
      </c>
      <c r="K73" s="100">
        <v>600</v>
      </c>
      <c r="M73" s="76">
        <f t="shared" si="1"/>
        <v>840</v>
      </c>
    </row>
    <row r="74" spans="2:25" ht="15.75" thickBot="1" x14ac:dyDescent="0.25">
      <c r="B74" s="67" t="s">
        <v>1374</v>
      </c>
      <c r="C74" s="69" t="s">
        <v>13</v>
      </c>
      <c r="E74" s="152"/>
      <c r="F74" s="155"/>
      <c r="G74" s="19" t="s">
        <v>188</v>
      </c>
      <c r="H74" s="20" t="s">
        <v>189</v>
      </c>
    </row>
    <row r="75" spans="2:25" ht="15.75" thickBot="1" x14ac:dyDescent="0.25">
      <c r="B75" s="67" t="s">
        <v>1375</v>
      </c>
      <c r="C75" s="69" t="s">
        <v>15</v>
      </c>
      <c r="E75" s="152"/>
      <c r="F75" s="155"/>
      <c r="G75" s="19" t="s">
        <v>190</v>
      </c>
      <c r="H75" s="20" t="s">
        <v>191</v>
      </c>
    </row>
    <row r="76" spans="2:25" ht="15.75" thickBot="1" x14ac:dyDescent="0.25">
      <c r="B76" s="61" t="s">
        <v>803</v>
      </c>
      <c r="C76" s="73">
        <v>30</v>
      </c>
      <c r="E76" s="152"/>
      <c r="F76" s="155"/>
      <c r="G76" s="19" t="s">
        <v>192</v>
      </c>
      <c r="H76" s="20" t="s">
        <v>193</v>
      </c>
    </row>
    <row r="77" spans="2:25" ht="15.75" thickBot="1" x14ac:dyDescent="0.25">
      <c r="B77" s="67" t="s">
        <v>1387</v>
      </c>
      <c r="C77" s="69" t="s">
        <v>68</v>
      </c>
      <c r="E77" s="152"/>
      <c r="F77" s="156"/>
      <c r="G77" s="16" t="s">
        <v>194</v>
      </c>
      <c r="H77" s="18" t="s">
        <v>195</v>
      </c>
    </row>
    <row r="78" spans="2:25" ht="15.75" thickBot="1" x14ac:dyDescent="0.25">
      <c r="B78" s="67" t="s">
        <v>1388</v>
      </c>
      <c r="C78" s="69" t="s">
        <v>71</v>
      </c>
      <c r="E78" s="152"/>
      <c r="F78" s="154" t="s">
        <v>196</v>
      </c>
      <c r="G78" s="14" t="s">
        <v>197</v>
      </c>
      <c r="H78" s="15" t="s">
        <v>198</v>
      </c>
    </row>
    <row r="79" spans="2:25" ht="15.75" thickBot="1" x14ac:dyDescent="0.25">
      <c r="B79" s="67" t="s">
        <v>1389</v>
      </c>
      <c r="C79" s="69" t="s">
        <v>74</v>
      </c>
      <c r="E79" s="152"/>
      <c r="F79" s="155"/>
      <c r="G79" s="19" t="s">
        <v>199</v>
      </c>
      <c r="H79" s="20" t="s">
        <v>200</v>
      </c>
    </row>
    <row r="80" spans="2:25" ht="15.75" thickBot="1" x14ac:dyDescent="0.25">
      <c r="B80" s="61" t="s">
        <v>1301</v>
      </c>
      <c r="C80" s="74">
        <v>50</v>
      </c>
      <c r="E80" s="152"/>
      <c r="F80" s="155"/>
      <c r="G80" s="19" t="s">
        <v>201</v>
      </c>
      <c r="H80" s="20" t="s">
        <v>202</v>
      </c>
    </row>
    <row r="81" spans="2:8" ht="15.75" thickBot="1" x14ac:dyDescent="0.25">
      <c r="B81" s="33" t="s">
        <v>1370</v>
      </c>
      <c r="C81" s="34" t="s">
        <v>8</v>
      </c>
      <c r="E81" s="152"/>
      <c r="F81" s="155"/>
      <c r="G81" s="19" t="s">
        <v>203</v>
      </c>
      <c r="H81" s="20" t="s">
        <v>204</v>
      </c>
    </row>
    <row r="82" spans="2:8" ht="15.75" thickBot="1" x14ac:dyDescent="0.25">
      <c r="B82" s="33" t="s">
        <v>1371</v>
      </c>
      <c r="C82" s="34" t="s">
        <v>17</v>
      </c>
      <c r="E82" s="152"/>
      <c r="F82" s="155"/>
      <c r="G82" s="19" t="s">
        <v>205</v>
      </c>
      <c r="H82" s="20" t="s">
        <v>206</v>
      </c>
    </row>
    <row r="83" spans="2:8" ht="15.75" thickBot="1" x14ac:dyDescent="0.25">
      <c r="B83" s="33" t="s">
        <v>1390</v>
      </c>
      <c r="C83" s="34" t="s">
        <v>52</v>
      </c>
      <c r="E83" s="152"/>
      <c r="F83" s="156"/>
      <c r="G83" s="16" t="s">
        <v>207</v>
      </c>
      <c r="H83" s="18" t="s">
        <v>208</v>
      </c>
    </row>
    <row r="84" spans="2:8" ht="15.75" thickBot="1" x14ac:dyDescent="0.25">
      <c r="B84" s="33" t="s">
        <v>1372</v>
      </c>
      <c r="C84" s="34" t="s">
        <v>14</v>
      </c>
      <c r="E84" s="152"/>
      <c r="F84" s="154" t="s">
        <v>209</v>
      </c>
      <c r="G84" s="14" t="s">
        <v>210</v>
      </c>
      <c r="H84" s="15" t="s">
        <v>211</v>
      </c>
    </row>
    <row r="85" spans="2:8" ht="15.75" thickBot="1" x14ac:dyDescent="0.25">
      <c r="B85" s="33" t="s">
        <v>1373</v>
      </c>
      <c r="C85" s="34" t="s">
        <v>16</v>
      </c>
      <c r="E85" s="152"/>
      <c r="F85" s="155"/>
      <c r="G85" s="19" t="s">
        <v>212</v>
      </c>
      <c r="H85" s="20" t="s">
        <v>213</v>
      </c>
    </row>
    <row r="86" spans="2:8" ht="15.75" thickBot="1" x14ac:dyDescent="0.25">
      <c r="B86" s="33" t="s">
        <v>1374</v>
      </c>
      <c r="C86" s="34" t="s">
        <v>13</v>
      </c>
      <c r="E86" s="152"/>
      <c r="F86" s="155"/>
      <c r="G86" s="19" t="s">
        <v>214</v>
      </c>
      <c r="H86" s="20" t="s">
        <v>215</v>
      </c>
    </row>
    <row r="87" spans="2:8" ht="15.75" thickBot="1" x14ac:dyDescent="0.25">
      <c r="B87" s="33" t="s">
        <v>1375</v>
      </c>
      <c r="C87" s="34" t="s">
        <v>15</v>
      </c>
      <c r="E87" s="153"/>
      <c r="F87" s="156"/>
      <c r="G87" s="16" t="s">
        <v>216</v>
      </c>
      <c r="H87" s="18" t="s">
        <v>217</v>
      </c>
    </row>
    <row r="88" spans="2:8" ht="15.75" thickBot="1" x14ac:dyDescent="0.25">
      <c r="B88" s="61" t="s">
        <v>1301</v>
      </c>
      <c r="C88" s="110">
        <v>80</v>
      </c>
      <c r="E88" s="151" t="s">
        <v>218</v>
      </c>
      <c r="F88" s="154" t="s">
        <v>219</v>
      </c>
      <c r="G88" s="14" t="s">
        <v>220</v>
      </c>
      <c r="H88" s="15" t="s">
        <v>221</v>
      </c>
    </row>
    <row r="89" spans="2:8" ht="15.75" thickBot="1" x14ac:dyDescent="0.25">
      <c r="B89" s="33" t="s">
        <v>1369</v>
      </c>
      <c r="C89" s="69" t="s">
        <v>25</v>
      </c>
      <c r="E89" s="152"/>
      <c r="F89" s="155"/>
      <c r="G89" s="19" t="s">
        <v>222</v>
      </c>
      <c r="H89" s="20" t="s">
        <v>223</v>
      </c>
    </row>
    <row r="90" spans="2:8" ht="15.75" thickBot="1" x14ac:dyDescent="0.25">
      <c r="B90" s="33" t="s">
        <v>1370</v>
      </c>
      <c r="C90" s="69" t="s">
        <v>8</v>
      </c>
      <c r="E90" s="152"/>
      <c r="F90" s="155"/>
      <c r="G90" s="19" t="s">
        <v>228</v>
      </c>
      <c r="H90" s="20" t="s">
        <v>229</v>
      </c>
    </row>
    <row r="91" spans="2:8" ht="15.75" thickBot="1" x14ac:dyDescent="0.25">
      <c r="B91" s="33" t="s">
        <v>1371</v>
      </c>
      <c r="C91" s="69" t="s">
        <v>17</v>
      </c>
      <c r="E91" s="152"/>
      <c r="F91" s="155"/>
      <c r="G91" s="19" t="s">
        <v>230</v>
      </c>
      <c r="H91" s="20" t="s">
        <v>231</v>
      </c>
    </row>
    <row r="92" spans="2:8" ht="15.75" thickBot="1" x14ac:dyDescent="0.25">
      <c r="B92" s="33" t="s">
        <v>1372</v>
      </c>
      <c r="C92" s="69" t="s">
        <v>14</v>
      </c>
      <c r="E92" s="152"/>
      <c r="F92" s="155"/>
      <c r="G92" s="19" t="s">
        <v>224</v>
      </c>
      <c r="H92" s="20" t="s">
        <v>225</v>
      </c>
    </row>
    <row r="93" spans="2:8" ht="15.75" thickBot="1" x14ac:dyDescent="0.25">
      <c r="B93" s="33" t="s">
        <v>1373</v>
      </c>
      <c r="C93" s="69" t="s">
        <v>16</v>
      </c>
      <c r="E93" s="152"/>
      <c r="F93" s="155"/>
      <c r="G93" s="19" t="s">
        <v>226</v>
      </c>
      <c r="H93" s="20" t="s">
        <v>227</v>
      </c>
    </row>
    <row r="94" spans="2:8" ht="15.75" thickBot="1" x14ac:dyDescent="0.25">
      <c r="B94" s="33" t="s">
        <v>1374</v>
      </c>
      <c r="C94" s="69" t="s">
        <v>13</v>
      </c>
      <c r="E94" s="152"/>
      <c r="F94" s="155"/>
      <c r="G94" s="19" t="s">
        <v>232</v>
      </c>
      <c r="H94" s="20" t="s">
        <v>233</v>
      </c>
    </row>
    <row r="95" spans="2:8" ht="15.75" thickBot="1" x14ac:dyDescent="0.25">
      <c r="B95" s="33" t="s">
        <v>1375</v>
      </c>
      <c r="C95" s="69" t="s">
        <v>15</v>
      </c>
      <c r="E95" s="152"/>
      <c r="F95" s="155"/>
      <c r="G95" s="19" t="s">
        <v>234</v>
      </c>
      <c r="H95" s="20" t="s">
        <v>235</v>
      </c>
    </row>
    <row r="96" spans="2:8" ht="15.75" thickBot="1" x14ac:dyDescent="0.25">
      <c r="B96" s="33" t="s">
        <v>1385</v>
      </c>
      <c r="C96" s="34" t="s">
        <v>47</v>
      </c>
      <c r="E96" s="152"/>
      <c r="F96" s="155"/>
      <c r="G96" s="19" t="s">
        <v>236</v>
      </c>
      <c r="H96" s="20" t="s">
        <v>237</v>
      </c>
    </row>
    <row r="97" spans="2:8" ht="15.75" thickBot="1" x14ac:dyDescent="0.25">
      <c r="B97" s="33" t="s">
        <v>1386</v>
      </c>
      <c r="C97" s="34" t="s">
        <v>58</v>
      </c>
      <c r="E97" s="152"/>
      <c r="F97" s="155"/>
      <c r="G97" s="19" t="s">
        <v>238</v>
      </c>
      <c r="H97" s="20" t="s">
        <v>239</v>
      </c>
    </row>
    <row r="98" spans="2:8" ht="15.75" thickBot="1" x14ac:dyDescent="0.25">
      <c r="B98" s="33" t="s">
        <v>1387</v>
      </c>
      <c r="C98" s="34" t="s">
        <v>68</v>
      </c>
      <c r="E98" s="152"/>
      <c r="F98" s="155"/>
      <c r="G98" s="19" t="s">
        <v>240</v>
      </c>
      <c r="H98" s="20" t="s">
        <v>241</v>
      </c>
    </row>
    <row r="99" spans="2:8" ht="15.75" thickBot="1" x14ac:dyDescent="0.25">
      <c r="B99" s="33" t="s">
        <v>1388</v>
      </c>
      <c r="C99" s="34" t="s">
        <v>71</v>
      </c>
      <c r="D99"/>
      <c r="E99" s="152"/>
      <c r="F99" s="155"/>
      <c r="G99" s="19" t="s">
        <v>242</v>
      </c>
      <c r="H99" s="20" t="s">
        <v>243</v>
      </c>
    </row>
    <row r="100" spans="2:8" ht="15.75" thickBot="1" x14ac:dyDescent="0.25">
      <c r="B100" s="33" t="s">
        <v>1389</v>
      </c>
      <c r="C100" s="34" t="s">
        <v>74</v>
      </c>
      <c r="D100"/>
      <c r="E100" s="152"/>
      <c r="F100" s="155"/>
      <c r="G100" s="19" t="s">
        <v>244</v>
      </c>
      <c r="H100" s="20" t="s">
        <v>245</v>
      </c>
    </row>
    <row r="101" spans="2:8" ht="15.75" thickBot="1" x14ac:dyDescent="0.25">
      <c r="B101" s="33" t="s">
        <v>1390</v>
      </c>
      <c r="C101" s="34" t="s">
        <v>52</v>
      </c>
      <c r="D101"/>
      <c r="E101" s="152"/>
      <c r="F101" s="155"/>
      <c r="G101" s="19" t="s">
        <v>246</v>
      </c>
      <c r="H101" s="20" t="s">
        <v>247</v>
      </c>
    </row>
    <row r="102" spans="2:8" ht="15.75" thickBot="1" x14ac:dyDescent="0.25">
      <c r="B102" s="158" t="s">
        <v>1726</v>
      </c>
      <c r="C102" s="159"/>
      <c r="D102"/>
      <c r="E102" s="152"/>
      <c r="F102" s="155"/>
      <c r="G102" s="19" t="s">
        <v>248</v>
      </c>
      <c r="H102" s="20" t="s">
        <v>249</v>
      </c>
    </row>
    <row r="103" spans="2:8" ht="15.75" thickBot="1" x14ac:dyDescent="0.25">
      <c r="B103" s="115" t="s">
        <v>1727</v>
      </c>
      <c r="C103" s="116" t="s">
        <v>17</v>
      </c>
      <c r="D103"/>
      <c r="E103" s="152"/>
      <c r="F103" s="155"/>
      <c r="G103" s="19" t="s">
        <v>250</v>
      </c>
      <c r="H103" s="20" t="s">
        <v>251</v>
      </c>
    </row>
    <row r="104" spans="2:8" ht="15.75" thickBot="1" x14ac:dyDescent="0.25">
      <c r="B104" s="115" t="s">
        <v>1728</v>
      </c>
      <c r="C104" s="116" t="s">
        <v>14</v>
      </c>
      <c r="D104"/>
      <c r="E104" s="152"/>
      <c r="F104" s="156"/>
      <c r="G104" s="16" t="s">
        <v>252</v>
      </c>
      <c r="H104" s="18" t="s">
        <v>253</v>
      </c>
    </row>
    <row r="105" spans="2:8" ht="15.75" thickBot="1" x14ac:dyDescent="0.25">
      <c r="B105" s="115" t="s">
        <v>1729</v>
      </c>
      <c r="C105" s="116" t="s">
        <v>47</v>
      </c>
      <c r="D105"/>
      <c r="E105" s="152"/>
      <c r="F105" s="154" t="s">
        <v>254</v>
      </c>
      <c r="G105" s="14" t="s">
        <v>255</v>
      </c>
      <c r="H105" s="15" t="s">
        <v>256</v>
      </c>
    </row>
    <row r="106" spans="2:8" ht="15.75" thickBot="1" x14ac:dyDescent="0.25">
      <c r="B106" s="115" t="s">
        <v>1730</v>
      </c>
      <c r="C106" s="116" t="s">
        <v>16</v>
      </c>
      <c r="D106"/>
      <c r="E106" s="152"/>
      <c r="F106" s="155"/>
      <c r="G106" s="19" t="s">
        <v>257</v>
      </c>
      <c r="H106" s="20" t="s">
        <v>258</v>
      </c>
    </row>
    <row r="107" spans="2:8" ht="15.75" thickBot="1" x14ac:dyDescent="0.25">
      <c r="B107" s="115" t="s">
        <v>1731</v>
      </c>
      <c r="C107" s="116" t="s">
        <v>58</v>
      </c>
      <c r="D107"/>
      <c r="E107" s="152"/>
      <c r="F107" s="155"/>
      <c r="G107" s="19" t="s">
        <v>259</v>
      </c>
      <c r="H107" s="20" t="s">
        <v>260</v>
      </c>
    </row>
    <row r="108" spans="2:8" ht="15.75" thickBot="1" x14ac:dyDescent="0.25">
      <c r="B108" s="115" t="s">
        <v>1732</v>
      </c>
      <c r="C108" s="116" t="s">
        <v>13</v>
      </c>
      <c r="E108" s="152"/>
      <c r="F108" s="155"/>
      <c r="G108" s="19" t="s">
        <v>261</v>
      </c>
      <c r="H108" s="20" t="s">
        <v>262</v>
      </c>
    </row>
    <row r="109" spans="2:8" ht="15.75" thickBot="1" x14ac:dyDescent="0.25">
      <c r="B109" s="115" t="s">
        <v>1733</v>
      </c>
      <c r="C109" s="116" t="s">
        <v>15</v>
      </c>
      <c r="E109" s="152"/>
      <c r="F109" s="155"/>
      <c r="G109" s="19" t="s">
        <v>263</v>
      </c>
      <c r="H109" s="20" t="s">
        <v>264</v>
      </c>
    </row>
    <row r="110" spans="2:8" ht="15.75" thickBot="1" x14ac:dyDescent="0.25">
      <c r="B110" s="115" t="s">
        <v>1734</v>
      </c>
      <c r="C110" s="116" t="s">
        <v>61</v>
      </c>
      <c r="E110" s="152"/>
      <c r="F110" s="156"/>
      <c r="G110" s="16" t="s">
        <v>265</v>
      </c>
      <c r="H110" s="18" t="s">
        <v>266</v>
      </c>
    </row>
    <row r="111" spans="2:8" ht="15.75" thickBot="1" x14ac:dyDescent="0.25">
      <c r="B111" s="130" t="s">
        <v>1865</v>
      </c>
      <c r="C111" s="131">
        <v>13</v>
      </c>
      <c r="E111" s="152"/>
      <c r="F111" s="154" t="s">
        <v>267</v>
      </c>
      <c r="G111" s="14" t="s">
        <v>268</v>
      </c>
      <c r="H111" s="15" t="s">
        <v>269</v>
      </c>
    </row>
    <row r="112" spans="2:8" ht="15.75" thickBot="1" x14ac:dyDescent="0.25">
      <c r="B112" s="132" t="s">
        <v>1371</v>
      </c>
      <c r="C112" s="133" t="s">
        <v>17</v>
      </c>
      <c r="E112" s="152"/>
      <c r="F112" s="155"/>
      <c r="G112" s="19" t="s">
        <v>270</v>
      </c>
      <c r="H112" s="20" t="s">
        <v>271</v>
      </c>
    </row>
    <row r="113" spans="2:8" ht="15.75" thickBot="1" x14ac:dyDescent="0.25">
      <c r="B113" s="132" t="s">
        <v>1372</v>
      </c>
      <c r="C113" s="133" t="s">
        <v>14</v>
      </c>
      <c r="E113" s="152"/>
      <c r="F113" s="155"/>
      <c r="G113" s="19" t="s">
        <v>272</v>
      </c>
      <c r="H113" s="20" t="s">
        <v>273</v>
      </c>
    </row>
    <row r="114" spans="2:8" ht="15.75" thickBot="1" x14ac:dyDescent="0.25">
      <c r="B114" s="132" t="s">
        <v>1853</v>
      </c>
      <c r="C114" s="133" t="s">
        <v>1854</v>
      </c>
      <c r="E114" s="152"/>
      <c r="F114" s="155"/>
      <c r="G114" s="19" t="s">
        <v>274</v>
      </c>
      <c r="H114" s="20" t="s">
        <v>275</v>
      </c>
    </row>
    <row r="115" spans="2:8" ht="15.75" thickBot="1" x14ac:dyDescent="0.25">
      <c r="B115" s="130" t="s">
        <v>1864</v>
      </c>
      <c r="C115" s="131">
        <v>14</v>
      </c>
      <c r="E115" s="152"/>
      <c r="F115" s="155"/>
      <c r="G115" s="19" t="s">
        <v>276</v>
      </c>
      <c r="H115" s="20" t="s">
        <v>277</v>
      </c>
    </row>
    <row r="116" spans="2:8" ht="15.75" thickBot="1" x14ac:dyDescent="0.25">
      <c r="B116" s="132" t="s">
        <v>1372</v>
      </c>
      <c r="C116" s="133" t="s">
        <v>14</v>
      </c>
      <c r="E116" s="152"/>
      <c r="F116" s="155"/>
      <c r="G116" s="19" t="s">
        <v>278</v>
      </c>
      <c r="H116" s="20" t="s">
        <v>279</v>
      </c>
    </row>
    <row r="117" spans="2:8" ht="15.75" thickBot="1" x14ac:dyDescent="0.25">
      <c r="B117" s="132" t="s">
        <v>1855</v>
      </c>
      <c r="C117" s="133" t="s">
        <v>16</v>
      </c>
      <c r="D117"/>
      <c r="E117" s="152"/>
      <c r="F117" s="155"/>
      <c r="G117" s="19" t="s">
        <v>280</v>
      </c>
      <c r="H117" s="20" t="s">
        <v>281</v>
      </c>
    </row>
    <row r="118" spans="2:8" ht="15.75" thickBot="1" x14ac:dyDescent="0.25">
      <c r="B118" s="132" t="s">
        <v>1374</v>
      </c>
      <c r="C118" s="133" t="s">
        <v>13</v>
      </c>
      <c r="D118"/>
      <c r="E118" s="152"/>
      <c r="F118" s="155"/>
      <c r="G118" s="19" t="s">
        <v>282</v>
      </c>
      <c r="H118" s="20" t="s">
        <v>283</v>
      </c>
    </row>
    <row r="119" spans="2:8" ht="15.75" thickBot="1" x14ac:dyDescent="0.25">
      <c r="B119" s="132" t="s">
        <v>1375</v>
      </c>
      <c r="C119" s="133" t="s">
        <v>15</v>
      </c>
      <c r="D119"/>
      <c r="E119" s="152"/>
      <c r="F119" s="155"/>
      <c r="G119" s="19" t="s">
        <v>284</v>
      </c>
      <c r="H119" s="20" t="s">
        <v>285</v>
      </c>
    </row>
    <row r="120" spans="2:8" ht="15.75" thickBot="1" x14ac:dyDescent="0.25">
      <c r="B120" s="130" t="s">
        <v>1863</v>
      </c>
      <c r="C120" s="131">
        <v>15</v>
      </c>
      <c r="D120"/>
      <c r="E120" s="153"/>
      <c r="F120" s="156"/>
      <c r="G120" s="16" t="s">
        <v>286</v>
      </c>
      <c r="H120" s="18" t="s">
        <v>287</v>
      </c>
    </row>
    <row r="121" spans="2:8" ht="15.75" thickBot="1" x14ac:dyDescent="0.25">
      <c r="B121" s="132" t="s">
        <v>1371</v>
      </c>
      <c r="C121" s="133" t="s">
        <v>17</v>
      </c>
      <c r="D121"/>
      <c r="E121" s="151" t="s">
        <v>288</v>
      </c>
      <c r="F121" s="154" t="s">
        <v>289</v>
      </c>
      <c r="G121" s="14" t="s">
        <v>289</v>
      </c>
      <c r="H121" s="15" t="s">
        <v>290</v>
      </c>
    </row>
    <row r="122" spans="2:8" ht="15.75" thickBot="1" x14ac:dyDescent="0.25">
      <c r="B122" s="132" t="s">
        <v>1372</v>
      </c>
      <c r="C122" s="133" t="s">
        <v>14</v>
      </c>
      <c r="D122"/>
      <c r="E122" s="152"/>
      <c r="F122" s="155"/>
      <c r="G122" s="19" t="s">
        <v>291</v>
      </c>
      <c r="H122" s="20" t="s">
        <v>292</v>
      </c>
    </row>
    <row r="123" spans="2:8" ht="15.75" thickBot="1" x14ac:dyDescent="0.25">
      <c r="B123" s="132" t="s">
        <v>1856</v>
      </c>
      <c r="C123" s="133" t="s">
        <v>1857</v>
      </c>
      <c r="D123"/>
      <c r="E123" s="152"/>
      <c r="F123" s="155"/>
      <c r="G123" s="19" t="s">
        <v>293</v>
      </c>
      <c r="H123" s="20" t="s">
        <v>294</v>
      </c>
    </row>
    <row r="124" spans="2:8" ht="15.75" thickBot="1" x14ac:dyDescent="0.25">
      <c r="B124" s="132" t="s">
        <v>1855</v>
      </c>
      <c r="C124" s="133" t="s">
        <v>16</v>
      </c>
      <c r="D124"/>
      <c r="E124" s="152"/>
      <c r="F124" s="155"/>
      <c r="G124" s="19" t="s">
        <v>295</v>
      </c>
      <c r="H124" s="20" t="s">
        <v>296</v>
      </c>
    </row>
    <row r="125" spans="2:8" ht="15.75" thickBot="1" x14ac:dyDescent="0.25">
      <c r="B125" s="132" t="s">
        <v>1858</v>
      </c>
      <c r="C125" s="133" t="s">
        <v>1859</v>
      </c>
      <c r="D125"/>
      <c r="E125" s="152"/>
      <c r="F125" s="155"/>
      <c r="G125" s="19" t="s">
        <v>297</v>
      </c>
      <c r="H125" s="20" t="s">
        <v>298</v>
      </c>
    </row>
    <row r="126" spans="2:8" ht="15.75" thickBot="1" x14ac:dyDescent="0.25">
      <c r="B126" s="132" t="s">
        <v>1374</v>
      </c>
      <c r="C126" s="133" t="s">
        <v>13</v>
      </c>
      <c r="E126" s="152"/>
      <c r="F126" s="155"/>
      <c r="G126" s="19" t="s">
        <v>299</v>
      </c>
      <c r="H126" s="20" t="s">
        <v>300</v>
      </c>
    </row>
    <row r="127" spans="2:8" ht="15.75" thickBot="1" x14ac:dyDescent="0.25">
      <c r="B127" s="132" t="s">
        <v>1375</v>
      </c>
      <c r="C127" s="133" t="s">
        <v>15</v>
      </c>
      <c r="E127" s="152"/>
      <c r="F127" s="155"/>
      <c r="G127" s="19" t="s">
        <v>301</v>
      </c>
      <c r="H127" s="20" t="s">
        <v>302</v>
      </c>
    </row>
    <row r="128" spans="2:8" ht="15.75" thickBot="1" x14ac:dyDescent="0.25">
      <c r="E128" s="152"/>
      <c r="F128" s="155"/>
      <c r="G128" s="19" t="s">
        <v>303</v>
      </c>
      <c r="H128" s="20" t="s">
        <v>304</v>
      </c>
    </row>
    <row r="129" spans="2:8" ht="15.75" thickBot="1" x14ac:dyDescent="0.25">
      <c r="B129" s="59" t="s">
        <v>1391</v>
      </c>
      <c r="C129" s="66"/>
      <c r="E129" s="152"/>
      <c r="F129" s="155"/>
      <c r="G129" s="19" t="s">
        <v>305</v>
      </c>
      <c r="H129" s="20" t="s">
        <v>306</v>
      </c>
    </row>
    <row r="130" spans="2:8" ht="15.75" thickBot="1" x14ac:dyDescent="0.25">
      <c r="B130" s="59" t="s">
        <v>1392</v>
      </c>
      <c r="C130" s="66"/>
      <c r="E130" s="152"/>
      <c r="F130" s="156"/>
      <c r="G130" s="16" t="s">
        <v>307</v>
      </c>
      <c r="H130" s="18" t="s">
        <v>308</v>
      </c>
    </row>
    <row r="131" spans="2:8" ht="15.75" thickBot="1" x14ac:dyDescent="0.25">
      <c r="B131" s="32" t="s">
        <v>1337</v>
      </c>
      <c r="C131" s="8" t="s">
        <v>1338</v>
      </c>
      <c r="E131" s="152"/>
      <c r="F131" s="154" t="s">
        <v>309</v>
      </c>
      <c r="G131" s="14" t="s">
        <v>309</v>
      </c>
      <c r="H131" s="15" t="s">
        <v>310</v>
      </c>
    </row>
    <row r="132" spans="2:8" ht="15.75" thickBot="1" x14ac:dyDescent="0.25">
      <c r="B132" s="33" t="s">
        <v>1393</v>
      </c>
      <c r="C132" s="38" t="s">
        <v>18</v>
      </c>
      <c r="E132" s="152"/>
      <c r="F132" s="155"/>
      <c r="G132" s="19" t="s">
        <v>311</v>
      </c>
      <c r="H132" s="20" t="s">
        <v>312</v>
      </c>
    </row>
    <row r="133" spans="2:8" ht="15.75" thickBot="1" x14ac:dyDescent="0.25">
      <c r="B133" s="33" t="s">
        <v>1394</v>
      </c>
      <c r="C133" s="38" t="s">
        <v>19</v>
      </c>
      <c r="E133" s="152"/>
      <c r="F133" s="156"/>
      <c r="G133" s="16" t="s">
        <v>313</v>
      </c>
      <c r="H133" s="18" t="s">
        <v>314</v>
      </c>
    </row>
    <row r="134" spans="2:8" ht="15.75" thickBot="1" x14ac:dyDescent="0.25">
      <c r="B134" s="33" t="s">
        <v>1395</v>
      </c>
      <c r="C134" s="38" t="s">
        <v>48</v>
      </c>
      <c r="E134" s="152"/>
      <c r="F134" s="154" t="s">
        <v>315</v>
      </c>
      <c r="G134" s="14" t="s">
        <v>315</v>
      </c>
      <c r="H134" s="15" t="s">
        <v>316</v>
      </c>
    </row>
    <row r="135" spans="2:8" ht="15.75" thickBot="1" x14ac:dyDescent="0.25">
      <c r="B135" s="33" t="s">
        <v>1495</v>
      </c>
      <c r="C135" s="38" t="s">
        <v>1494</v>
      </c>
      <c r="E135" s="152"/>
      <c r="F135" s="155"/>
      <c r="G135" s="19" t="s">
        <v>317</v>
      </c>
      <c r="H135" s="20" t="s">
        <v>318</v>
      </c>
    </row>
    <row r="136" spans="2:8" ht="15.75" thickBot="1" x14ac:dyDescent="0.25">
      <c r="B136" s="33" t="s">
        <v>1396</v>
      </c>
      <c r="C136" s="38" t="s">
        <v>53</v>
      </c>
      <c r="E136" s="152"/>
      <c r="F136" s="155"/>
      <c r="G136" s="19" t="s">
        <v>319</v>
      </c>
      <c r="H136" s="20" t="s">
        <v>320</v>
      </c>
    </row>
    <row r="137" spans="2:8" ht="15.75" thickBot="1" x14ac:dyDescent="0.25">
      <c r="B137" s="160" t="s">
        <v>1499</v>
      </c>
      <c r="C137" s="161"/>
      <c r="E137" s="152"/>
      <c r="F137" s="155"/>
      <c r="G137" s="19" t="s">
        <v>321</v>
      </c>
      <c r="H137" s="20" t="s">
        <v>322</v>
      </c>
    </row>
    <row r="138" spans="2:8" ht="15.75" thickBot="1" x14ac:dyDescent="0.25">
      <c r="B138" s="117" t="s">
        <v>1735</v>
      </c>
      <c r="C138" s="118" t="s">
        <v>1736</v>
      </c>
      <c r="E138" s="152"/>
      <c r="F138" s="155"/>
      <c r="G138" s="19" t="s">
        <v>323</v>
      </c>
      <c r="H138" s="20" t="s">
        <v>324</v>
      </c>
    </row>
    <row r="139" spans="2:8" ht="15.75" thickBot="1" x14ac:dyDescent="0.25">
      <c r="B139" s="117" t="s">
        <v>1737</v>
      </c>
      <c r="C139" s="118" t="s">
        <v>1738</v>
      </c>
      <c r="E139" s="152"/>
      <c r="F139" s="155"/>
      <c r="G139" s="19" t="s">
        <v>325</v>
      </c>
      <c r="H139" s="20" t="s">
        <v>326</v>
      </c>
    </row>
    <row r="140" spans="2:8" ht="24.75" thickBot="1" x14ac:dyDescent="0.25">
      <c r="B140" s="117" t="s">
        <v>1739</v>
      </c>
      <c r="C140" s="118" t="s">
        <v>1740</v>
      </c>
      <c r="E140" s="152"/>
      <c r="F140" s="155"/>
      <c r="G140" s="19" t="s">
        <v>327</v>
      </c>
      <c r="H140" s="20" t="s">
        <v>328</v>
      </c>
    </row>
    <row r="141" spans="2:8" ht="24.75" thickBot="1" x14ac:dyDescent="0.25">
      <c r="B141" s="117" t="s">
        <v>1741</v>
      </c>
      <c r="C141" s="118" t="s">
        <v>1742</v>
      </c>
      <c r="E141" s="152"/>
      <c r="F141" s="155"/>
      <c r="G141" s="19" t="s">
        <v>329</v>
      </c>
      <c r="H141" s="20" t="s">
        <v>330</v>
      </c>
    </row>
    <row r="142" spans="2:8" ht="36.75" thickBot="1" x14ac:dyDescent="0.25">
      <c r="B142" s="117" t="s">
        <v>1743</v>
      </c>
      <c r="C142" s="118" t="s">
        <v>1744</v>
      </c>
      <c r="E142" s="152"/>
      <c r="F142" s="156"/>
      <c r="G142" s="16" t="s">
        <v>331</v>
      </c>
      <c r="H142" s="18" t="s">
        <v>332</v>
      </c>
    </row>
    <row r="143" spans="2:8" ht="15.75" thickBot="1" x14ac:dyDescent="0.25">
      <c r="B143" s="117" t="s">
        <v>1745</v>
      </c>
      <c r="C143" s="118" t="s">
        <v>1746</v>
      </c>
      <c r="E143" s="152"/>
      <c r="F143" s="154" t="s">
        <v>333</v>
      </c>
      <c r="G143" s="14" t="s">
        <v>333</v>
      </c>
      <c r="H143" s="15" t="s">
        <v>334</v>
      </c>
    </row>
    <row r="144" spans="2:8" ht="15.75" thickBot="1" x14ac:dyDescent="0.25">
      <c r="B144" s="117" t="s">
        <v>1747</v>
      </c>
      <c r="C144" s="118" t="s">
        <v>1748</v>
      </c>
      <c r="E144" s="152"/>
      <c r="F144" s="155"/>
      <c r="G144" s="19" t="s">
        <v>335</v>
      </c>
      <c r="H144" s="20" t="s">
        <v>336</v>
      </c>
    </row>
    <row r="145" spans="2:8" ht="15.75" thickBot="1" x14ac:dyDescent="0.25">
      <c r="B145" s="117" t="s">
        <v>1749</v>
      </c>
      <c r="C145" s="118" t="s">
        <v>1750</v>
      </c>
      <c r="E145" s="152"/>
      <c r="F145" s="155"/>
      <c r="G145" s="19" t="s">
        <v>337</v>
      </c>
      <c r="H145" s="20" t="s">
        <v>338</v>
      </c>
    </row>
    <row r="146" spans="2:8" ht="15.75" thickBot="1" x14ac:dyDescent="0.25">
      <c r="E146" s="152"/>
      <c r="F146" s="155"/>
      <c r="G146" s="19" t="s">
        <v>339</v>
      </c>
      <c r="H146" s="20" t="s">
        <v>340</v>
      </c>
    </row>
    <row r="147" spans="2:8" ht="15.75" thickBot="1" x14ac:dyDescent="0.25">
      <c r="B147" s="59" t="s">
        <v>1397</v>
      </c>
      <c r="C147" s="66"/>
      <c r="E147" s="152"/>
      <c r="F147" s="155"/>
      <c r="G147" s="19" t="s">
        <v>341</v>
      </c>
      <c r="H147" s="20" t="s">
        <v>342</v>
      </c>
    </row>
    <row r="148" spans="2:8" ht="15.75" thickBot="1" x14ac:dyDescent="0.25">
      <c r="B148" s="59" t="s">
        <v>1398</v>
      </c>
      <c r="C148" s="66"/>
      <c r="E148" s="152"/>
      <c r="F148" s="155"/>
      <c r="G148" s="19" t="s">
        <v>343</v>
      </c>
      <c r="H148" s="20" t="s">
        <v>344</v>
      </c>
    </row>
    <row r="149" spans="2:8" ht="15.75" thickBot="1" x14ac:dyDescent="0.25">
      <c r="B149" s="102" t="s">
        <v>1337</v>
      </c>
      <c r="C149" s="103" t="s">
        <v>1338</v>
      </c>
      <c r="E149" s="152"/>
      <c r="F149" s="155"/>
      <c r="G149" s="19" t="s">
        <v>345</v>
      </c>
      <c r="H149" s="20" t="s">
        <v>346</v>
      </c>
    </row>
    <row r="150" spans="2:8" ht="15.75" thickBot="1" x14ac:dyDescent="0.25">
      <c r="B150" s="104" t="s">
        <v>1498</v>
      </c>
      <c r="C150" s="105"/>
      <c r="E150" s="153"/>
      <c r="F150" s="156"/>
      <c r="G150" s="16" t="s">
        <v>347</v>
      </c>
      <c r="H150" s="18" t="s">
        <v>348</v>
      </c>
    </row>
    <row r="151" spans="2:8" ht="15.75" thickBot="1" x14ac:dyDescent="0.25">
      <c r="B151" s="12" t="s">
        <v>1399</v>
      </c>
      <c r="C151" s="38" t="s">
        <v>11</v>
      </c>
      <c r="E151" s="151" t="s">
        <v>349</v>
      </c>
      <c r="F151" s="154" t="s">
        <v>350</v>
      </c>
      <c r="G151" s="14" t="s">
        <v>350</v>
      </c>
      <c r="H151" s="15" t="s">
        <v>351</v>
      </c>
    </row>
    <row r="152" spans="2:8" ht="15.75" thickBot="1" x14ac:dyDescent="0.25">
      <c r="B152" s="12" t="s">
        <v>1400</v>
      </c>
      <c r="C152" s="38" t="s">
        <v>24</v>
      </c>
      <c r="E152" s="152"/>
      <c r="F152" s="155"/>
      <c r="G152" s="19" t="s">
        <v>352</v>
      </c>
      <c r="H152" s="20" t="s">
        <v>353</v>
      </c>
    </row>
    <row r="153" spans="2:8" ht="15.75" thickBot="1" x14ac:dyDescent="0.25">
      <c r="B153" s="33" t="s">
        <v>1496</v>
      </c>
      <c r="C153" s="38" t="s">
        <v>1504</v>
      </c>
      <c r="E153" s="152"/>
      <c r="F153" s="155"/>
      <c r="G153" s="19" t="s">
        <v>354</v>
      </c>
      <c r="H153" s="20" t="s">
        <v>355</v>
      </c>
    </row>
    <row r="154" spans="2:8" ht="15.75" thickBot="1" x14ac:dyDescent="0.25">
      <c r="B154" s="33" t="s">
        <v>1497</v>
      </c>
      <c r="C154" s="38" t="s">
        <v>1505</v>
      </c>
      <c r="E154" s="152"/>
      <c r="F154" s="155"/>
      <c r="G154" s="19" t="s">
        <v>356</v>
      </c>
      <c r="H154" s="20" t="s">
        <v>357</v>
      </c>
    </row>
    <row r="155" spans="2:8" ht="15.75" thickBot="1" x14ac:dyDescent="0.25">
      <c r="B155" s="12" t="s">
        <v>1503</v>
      </c>
      <c r="C155" s="38" t="s">
        <v>12</v>
      </c>
      <c r="E155" s="152"/>
      <c r="F155" s="155"/>
      <c r="G155" s="19" t="s">
        <v>358</v>
      </c>
      <c r="H155" s="20" t="s">
        <v>359</v>
      </c>
    </row>
    <row r="156" spans="2:8" ht="15.75" thickBot="1" x14ac:dyDescent="0.25">
      <c r="B156" s="104" t="s">
        <v>1499</v>
      </c>
      <c r="C156" s="105"/>
      <c r="E156" s="152"/>
      <c r="F156" s="155"/>
      <c r="G156" s="19" t="s">
        <v>360</v>
      </c>
      <c r="H156" s="20" t="s">
        <v>361</v>
      </c>
    </row>
    <row r="157" spans="2:8" ht="15.75" thickBot="1" x14ac:dyDescent="0.25">
      <c r="B157" s="12" t="s">
        <v>1400</v>
      </c>
      <c r="C157" s="38" t="s">
        <v>24</v>
      </c>
      <c r="E157" s="152"/>
      <c r="F157" s="155"/>
      <c r="G157" s="19" t="s">
        <v>362</v>
      </c>
      <c r="H157" s="20" t="s">
        <v>363</v>
      </c>
    </row>
    <row r="158" spans="2:8" ht="15.75" thickBot="1" x14ac:dyDescent="0.25">
      <c r="B158" s="33" t="s">
        <v>1501</v>
      </c>
      <c r="C158" s="38" t="s">
        <v>1500</v>
      </c>
      <c r="E158" s="152"/>
      <c r="F158" s="155"/>
      <c r="G158" s="19" t="s">
        <v>364</v>
      </c>
      <c r="H158" s="20" t="s">
        <v>365</v>
      </c>
    </row>
    <row r="159" spans="2:8" ht="15.75" thickBot="1" x14ac:dyDescent="0.25">
      <c r="B159" s="33" t="s">
        <v>1496</v>
      </c>
      <c r="C159" s="38" t="s">
        <v>1504</v>
      </c>
      <c r="E159" s="152"/>
      <c r="F159" s="155"/>
      <c r="G159" s="19" t="s">
        <v>366</v>
      </c>
      <c r="H159" s="20" t="s">
        <v>367</v>
      </c>
    </row>
    <row r="160" spans="2:8" ht="15.75" thickBot="1" x14ac:dyDescent="0.25">
      <c r="B160" s="33" t="s">
        <v>1497</v>
      </c>
      <c r="C160" s="38" t="s">
        <v>1505</v>
      </c>
      <c r="E160" s="152"/>
      <c r="F160" s="155"/>
      <c r="G160" s="19" t="s">
        <v>368</v>
      </c>
      <c r="H160" s="20" t="s">
        <v>369</v>
      </c>
    </row>
    <row r="161" spans="2:8" ht="15.75" thickBot="1" x14ac:dyDescent="0.25">
      <c r="B161" s="12" t="s">
        <v>1502</v>
      </c>
      <c r="C161" s="38" t="s">
        <v>12</v>
      </c>
      <c r="E161" s="152"/>
      <c r="F161" s="155"/>
      <c r="G161" s="19" t="s">
        <v>370</v>
      </c>
      <c r="H161" s="20" t="s">
        <v>371</v>
      </c>
    </row>
    <row r="162" spans="2:8" ht="15.75" thickBot="1" x14ac:dyDescent="0.25">
      <c r="E162" s="152"/>
      <c r="F162" s="156"/>
      <c r="G162" s="16" t="s">
        <v>372</v>
      </c>
      <c r="H162" s="18" t="s">
        <v>373</v>
      </c>
    </row>
    <row r="163" spans="2:8" ht="15.75" thickBot="1" x14ac:dyDescent="0.25">
      <c r="B163" s="60" t="s">
        <v>1401</v>
      </c>
      <c r="C163" s="64"/>
      <c r="E163" s="152"/>
      <c r="F163" s="154" t="s">
        <v>374</v>
      </c>
      <c r="G163" s="14" t="s">
        <v>375</v>
      </c>
      <c r="H163" s="15" t="s">
        <v>376</v>
      </c>
    </row>
    <row r="164" spans="2:8" ht="15.75" thickBot="1" x14ac:dyDescent="0.25">
      <c r="B164" s="60" t="s">
        <v>1402</v>
      </c>
      <c r="C164" s="64"/>
      <c r="E164" s="152"/>
      <c r="F164" s="155"/>
      <c r="G164" s="19" t="s">
        <v>374</v>
      </c>
      <c r="H164" s="20" t="s">
        <v>377</v>
      </c>
    </row>
    <row r="165" spans="2:8" ht="15.75" thickBot="1" x14ac:dyDescent="0.25">
      <c r="B165" s="58" t="s">
        <v>1337</v>
      </c>
      <c r="C165" s="8" t="s">
        <v>1338</v>
      </c>
      <c r="E165" s="152"/>
      <c r="F165" s="155"/>
      <c r="G165" s="19" t="s">
        <v>378</v>
      </c>
      <c r="H165" s="20" t="s">
        <v>379</v>
      </c>
    </row>
    <row r="166" spans="2:8" ht="15.75" thickBot="1" x14ac:dyDescent="0.25">
      <c r="B166" s="12" t="s">
        <v>1403</v>
      </c>
      <c r="C166" s="38" t="s">
        <v>20</v>
      </c>
      <c r="E166" s="152"/>
      <c r="F166" s="155"/>
      <c r="G166" s="19" t="s">
        <v>380</v>
      </c>
      <c r="H166" s="20" t="s">
        <v>381</v>
      </c>
    </row>
    <row r="167" spans="2:8" ht="15.75" thickBot="1" x14ac:dyDescent="0.25">
      <c r="B167" s="12" t="s">
        <v>1404</v>
      </c>
      <c r="C167" s="38" t="s">
        <v>21</v>
      </c>
      <c r="E167" s="152"/>
      <c r="F167" s="155"/>
      <c r="G167" s="19" t="s">
        <v>382</v>
      </c>
      <c r="H167" s="20" t="s">
        <v>383</v>
      </c>
    </row>
    <row r="168" spans="2:8" ht="15.75" thickBot="1" x14ac:dyDescent="0.25">
      <c r="E168" s="152"/>
      <c r="F168" s="155"/>
      <c r="G168" s="19" t="s">
        <v>384</v>
      </c>
      <c r="H168" s="20" t="s">
        <v>385</v>
      </c>
    </row>
    <row r="169" spans="2:8" ht="15.75" thickBot="1" x14ac:dyDescent="0.25">
      <c r="B169" s="59" t="s">
        <v>1405</v>
      </c>
      <c r="C169" s="66"/>
      <c r="E169" s="152"/>
      <c r="F169" s="156"/>
      <c r="G169" s="16" t="s">
        <v>386</v>
      </c>
      <c r="H169" s="18" t="s">
        <v>387</v>
      </c>
    </row>
    <row r="170" spans="2:8" ht="15.75" thickBot="1" x14ac:dyDescent="0.25">
      <c r="B170" s="59" t="s">
        <v>1406</v>
      </c>
      <c r="C170" s="66"/>
      <c r="E170" s="152"/>
      <c r="F170" s="154" t="s">
        <v>388</v>
      </c>
      <c r="G170" s="14" t="s">
        <v>389</v>
      </c>
      <c r="H170" s="15" t="s">
        <v>390</v>
      </c>
    </row>
    <row r="171" spans="2:8" ht="15.75" thickBot="1" x14ac:dyDescent="0.25">
      <c r="B171" s="32" t="s">
        <v>1337</v>
      </c>
      <c r="C171" s="39" t="s">
        <v>1338</v>
      </c>
      <c r="E171" s="152"/>
      <c r="F171" s="155"/>
      <c r="G171" s="19" t="s">
        <v>391</v>
      </c>
      <c r="H171" s="20" t="s">
        <v>392</v>
      </c>
    </row>
    <row r="172" spans="2:8" ht="15.75" thickBot="1" x14ac:dyDescent="0.25">
      <c r="B172" s="12" t="s">
        <v>1407</v>
      </c>
      <c r="C172" s="40" t="s">
        <v>1419</v>
      </c>
      <c r="E172" s="152"/>
      <c r="F172" s="155"/>
      <c r="G172" s="19" t="s">
        <v>393</v>
      </c>
      <c r="H172" s="20" t="s">
        <v>394</v>
      </c>
    </row>
    <row r="173" spans="2:8" ht="15.75" thickBot="1" x14ac:dyDescent="0.25">
      <c r="B173" s="12" t="s">
        <v>1408</v>
      </c>
      <c r="C173" s="40" t="s">
        <v>22</v>
      </c>
      <c r="E173" s="152"/>
      <c r="F173" s="155"/>
      <c r="G173" s="19" t="s">
        <v>395</v>
      </c>
      <c r="H173" s="20" t="s">
        <v>396</v>
      </c>
    </row>
    <row r="174" spans="2:8" ht="15.75" thickBot="1" x14ac:dyDescent="0.25">
      <c r="B174" s="12" t="s">
        <v>1409</v>
      </c>
      <c r="C174" s="40" t="s">
        <v>10</v>
      </c>
      <c r="E174" s="152"/>
      <c r="F174" s="155"/>
      <c r="G174" s="19" t="s">
        <v>397</v>
      </c>
      <c r="H174" s="20" t="s">
        <v>398</v>
      </c>
    </row>
    <row r="175" spans="2:8" ht="15.75" thickBot="1" x14ac:dyDescent="0.25">
      <c r="E175" s="152"/>
      <c r="F175" s="155"/>
      <c r="G175" s="19" t="s">
        <v>399</v>
      </c>
      <c r="H175" s="20" t="s">
        <v>400</v>
      </c>
    </row>
    <row r="176" spans="2:8" ht="15.75" thickBot="1" x14ac:dyDescent="0.25">
      <c r="B176" s="59" t="s">
        <v>1410</v>
      </c>
      <c r="C176" s="66"/>
      <c r="E176" s="152"/>
      <c r="F176" s="155"/>
      <c r="G176" s="19" t="s">
        <v>401</v>
      </c>
      <c r="H176" s="20" t="s">
        <v>402</v>
      </c>
    </row>
    <row r="177" spans="2:8" ht="15.75" thickBot="1" x14ac:dyDescent="0.25">
      <c r="B177" s="59" t="s">
        <v>1411</v>
      </c>
      <c r="C177" s="66"/>
      <c r="E177" s="152"/>
      <c r="F177" s="155"/>
      <c r="G177" s="19" t="s">
        <v>403</v>
      </c>
      <c r="H177" s="20" t="s">
        <v>404</v>
      </c>
    </row>
    <row r="178" spans="2:8" ht="15.75" thickBot="1" x14ac:dyDescent="0.25">
      <c r="B178" s="32" t="s">
        <v>1337</v>
      </c>
      <c r="C178" s="8" t="s">
        <v>1338</v>
      </c>
      <c r="E178" s="152"/>
      <c r="F178" s="155"/>
      <c r="G178" s="19" t="s">
        <v>405</v>
      </c>
      <c r="H178" s="20" t="s">
        <v>406</v>
      </c>
    </row>
    <row r="179" spans="2:8" ht="15.75" thickBot="1" x14ac:dyDescent="0.25">
      <c r="B179" s="12" t="s">
        <v>1506</v>
      </c>
      <c r="C179" s="40" t="s">
        <v>82</v>
      </c>
      <c r="E179" s="152"/>
      <c r="F179" s="155"/>
      <c r="G179" s="19" t="s">
        <v>407</v>
      </c>
      <c r="H179" s="20" t="s">
        <v>408</v>
      </c>
    </row>
    <row r="180" spans="2:8" ht="26.25" thickBot="1" x14ac:dyDescent="0.25">
      <c r="B180" s="12" t="s">
        <v>1507</v>
      </c>
      <c r="C180" s="40" t="s">
        <v>85</v>
      </c>
      <c r="E180" s="152"/>
      <c r="F180" s="155"/>
      <c r="G180" s="19" t="s">
        <v>409</v>
      </c>
      <c r="H180" s="20" t="s">
        <v>410</v>
      </c>
    </row>
    <row r="181" spans="2:8" ht="15.75" thickBot="1" x14ac:dyDescent="0.25">
      <c r="B181" s="12" t="s">
        <v>1508</v>
      </c>
      <c r="C181" s="40" t="s">
        <v>10</v>
      </c>
      <c r="E181" s="152"/>
      <c r="F181" s="155"/>
      <c r="G181" s="19" t="s">
        <v>411</v>
      </c>
      <c r="H181" s="20" t="s">
        <v>412</v>
      </c>
    </row>
    <row r="182" spans="2:8" x14ac:dyDescent="0.2">
      <c r="E182" s="152"/>
      <c r="F182" s="155"/>
      <c r="G182" s="19" t="s">
        <v>413</v>
      </c>
      <c r="H182" s="20" t="s">
        <v>414</v>
      </c>
    </row>
    <row r="183" spans="2:8" ht="15.75" thickBot="1" x14ac:dyDescent="0.25">
      <c r="E183" s="152"/>
      <c r="F183" s="156"/>
      <c r="G183" s="16" t="s">
        <v>415</v>
      </c>
      <c r="H183" s="18" t="s">
        <v>416</v>
      </c>
    </row>
    <row r="184" spans="2:8" ht="15.75" thickBot="1" x14ac:dyDescent="0.25">
      <c r="E184" s="152"/>
      <c r="F184" s="154" t="s">
        <v>417</v>
      </c>
      <c r="G184" s="14" t="s">
        <v>418</v>
      </c>
      <c r="H184" s="15" t="s">
        <v>419</v>
      </c>
    </row>
    <row r="185" spans="2:8" ht="15.75" thickBot="1" x14ac:dyDescent="0.25">
      <c r="B185" s="59" t="s">
        <v>2305</v>
      </c>
      <c r="E185" s="152"/>
      <c r="F185" s="155"/>
      <c r="G185" s="19" t="s">
        <v>420</v>
      </c>
      <c r="H185" s="20" t="s">
        <v>421</v>
      </c>
    </row>
    <row r="186" spans="2:8" ht="15.75" thickBot="1" x14ac:dyDescent="0.25">
      <c r="B186" s="59" t="s">
        <v>2300</v>
      </c>
      <c r="C186" s="66" t="s">
        <v>2299</v>
      </c>
      <c r="E186" s="152"/>
      <c r="F186" s="155"/>
      <c r="G186" s="19" t="s">
        <v>422</v>
      </c>
      <c r="H186" s="20" t="s">
        <v>423</v>
      </c>
    </row>
    <row r="187" spans="2:8" ht="26.25" thickBot="1" x14ac:dyDescent="0.25">
      <c r="B187" s="12" t="s">
        <v>2301</v>
      </c>
      <c r="C187" s="162" t="s">
        <v>2309</v>
      </c>
      <c r="E187" s="152"/>
      <c r="F187" s="155"/>
      <c r="G187" s="19" t="s">
        <v>424</v>
      </c>
      <c r="H187" s="20" t="s">
        <v>425</v>
      </c>
    </row>
    <row r="188" spans="2:8" ht="15.75" thickBot="1" x14ac:dyDescent="0.25">
      <c r="B188" s="12" t="s">
        <v>2302</v>
      </c>
      <c r="C188" s="162" t="s">
        <v>2310</v>
      </c>
      <c r="E188" s="152"/>
      <c r="F188" s="155"/>
      <c r="G188" s="19" t="s">
        <v>426</v>
      </c>
      <c r="H188" s="20" t="s">
        <v>427</v>
      </c>
    </row>
    <row r="189" spans="2:8" ht="15.75" thickBot="1" x14ac:dyDescent="0.25">
      <c r="B189" s="12" t="s">
        <v>2303</v>
      </c>
      <c r="C189" s="162" t="s">
        <v>2311</v>
      </c>
      <c r="E189" s="152"/>
      <c r="F189" s="155"/>
      <c r="G189" s="19" t="s">
        <v>428</v>
      </c>
      <c r="H189" s="20" t="s">
        <v>429</v>
      </c>
    </row>
    <row r="190" spans="2:8" ht="15.75" thickBot="1" x14ac:dyDescent="0.25">
      <c r="B190" s="12" t="s">
        <v>2304</v>
      </c>
      <c r="C190" s="162" t="s">
        <v>2312</v>
      </c>
      <c r="E190" s="152"/>
      <c r="F190" s="155"/>
      <c r="G190" s="19" t="s">
        <v>430</v>
      </c>
      <c r="H190" s="20" t="s">
        <v>431</v>
      </c>
    </row>
    <row r="191" spans="2:8" x14ac:dyDescent="0.2">
      <c r="E191" s="152"/>
      <c r="F191" s="155"/>
      <c r="G191" s="19" t="s">
        <v>432</v>
      </c>
      <c r="H191" s="20" t="s">
        <v>433</v>
      </c>
    </row>
    <row r="192" spans="2:8" x14ac:dyDescent="0.2">
      <c r="E192" s="152"/>
      <c r="F192" s="155"/>
      <c r="G192" s="19" t="s">
        <v>434</v>
      </c>
      <c r="H192" s="20" t="s">
        <v>435</v>
      </c>
    </row>
    <row r="193" spans="5:8" x14ac:dyDescent="0.2">
      <c r="E193" s="152"/>
      <c r="F193" s="155"/>
      <c r="G193" s="19" t="s">
        <v>436</v>
      </c>
      <c r="H193" s="20" t="s">
        <v>437</v>
      </c>
    </row>
    <row r="194" spans="5:8" x14ac:dyDescent="0.2">
      <c r="E194" s="152"/>
      <c r="F194" s="155"/>
      <c r="G194" s="19" t="s">
        <v>438</v>
      </c>
      <c r="H194" s="20" t="s">
        <v>439</v>
      </c>
    </row>
    <row r="195" spans="5:8" x14ac:dyDescent="0.2">
      <c r="E195" s="152"/>
      <c r="F195" s="155"/>
      <c r="G195" s="19" t="s">
        <v>440</v>
      </c>
      <c r="H195" s="20" t="s">
        <v>441</v>
      </c>
    </row>
    <row r="196" spans="5:8" x14ac:dyDescent="0.2">
      <c r="E196" s="152"/>
      <c r="F196" s="155"/>
      <c r="G196" s="19" t="s">
        <v>442</v>
      </c>
      <c r="H196" s="20" t="s">
        <v>443</v>
      </c>
    </row>
    <row r="197" spans="5:8" x14ac:dyDescent="0.2">
      <c r="E197" s="152"/>
      <c r="F197" s="155"/>
      <c r="G197" s="19" t="s">
        <v>444</v>
      </c>
      <c r="H197" s="20" t="s">
        <v>445</v>
      </c>
    </row>
    <row r="198" spans="5:8" x14ac:dyDescent="0.2">
      <c r="E198" s="152"/>
      <c r="F198" s="155"/>
      <c r="G198" s="19" t="s">
        <v>446</v>
      </c>
      <c r="H198" s="20" t="s">
        <v>447</v>
      </c>
    </row>
    <row r="199" spans="5:8" x14ac:dyDescent="0.2">
      <c r="E199" s="152"/>
      <c r="F199" s="155"/>
      <c r="G199" s="19" t="s">
        <v>448</v>
      </c>
      <c r="H199" s="20" t="s">
        <v>449</v>
      </c>
    </row>
    <row r="200" spans="5:8" x14ac:dyDescent="0.2">
      <c r="E200" s="152"/>
      <c r="F200" s="155"/>
      <c r="G200" s="19" t="s">
        <v>450</v>
      </c>
      <c r="H200" s="20" t="s">
        <v>451</v>
      </c>
    </row>
    <row r="201" spans="5:8" x14ac:dyDescent="0.2">
      <c r="E201" s="152"/>
      <c r="F201" s="155"/>
      <c r="G201" s="19" t="s">
        <v>452</v>
      </c>
      <c r="H201" s="20" t="s">
        <v>453</v>
      </c>
    </row>
    <row r="202" spans="5:8" x14ac:dyDescent="0.2">
      <c r="E202" s="152"/>
      <c r="F202" s="155"/>
      <c r="G202" s="19" t="s">
        <v>454</v>
      </c>
      <c r="H202" s="20" t="s">
        <v>455</v>
      </c>
    </row>
    <row r="203" spans="5:8" x14ac:dyDescent="0.2">
      <c r="E203" s="152"/>
      <c r="F203" s="155"/>
      <c r="G203" s="19" t="s">
        <v>456</v>
      </c>
      <c r="H203" s="20" t="s">
        <v>457</v>
      </c>
    </row>
    <row r="204" spans="5:8" ht="15.75" thickBot="1" x14ac:dyDescent="0.25">
      <c r="E204" s="153"/>
      <c r="F204" s="156"/>
      <c r="G204" s="16" t="s">
        <v>458</v>
      </c>
      <c r="H204" s="18" t="s">
        <v>459</v>
      </c>
    </row>
    <row r="205" spans="5:8" x14ac:dyDescent="0.2">
      <c r="E205" s="151" t="s">
        <v>460</v>
      </c>
      <c r="F205" s="154" t="s">
        <v>461</v>
      </c>
      <c r="G205" s="14" t="s">
        <v>462</v>
      </c>
      <c r="H205" s="15" t="s">
        <v>463</v>
      </c>
    </row>
    <row r="206" spans="5:8" x14ac:dyDescent="0.2">
      <c r="E206" s="152"/>
      <c r="F206" s="155"/>
      <c r="G206" s="19" t="s">
        <v>464</v>
      </c>
      <c r="H206" s="20" t="s">
        <v>465</v>
      </c>
    </row>
    <row r="207" spans="5:8" x14ac:dyDescent="0.2">
      <c r="E207" s="152"/>
      <c r="F207" s="155"/>
      <c r="G207" s="19" t="s">
        <v>466</v>
      </c>
      <c r="H207" s="20" t="s">
        <v>467</v>
      </c>
    </row>
    <row r="208" spans="5:8" x14ac:dyDescent="0.2">
      <c r="E208" s="152"/>
      <c r="F208" s="155"/>
      <c r="G208" s="19" t="s">
        <v>468</v>
      </c>
      <c r="H208" s="20" t="s">
        <v>469</v>
      </c>
    </row>
    <row r="209" spans="5:8" x14ac:dyDescent="0.2">
      <c r="E209" s="152"/>
      <c r="F209" s="155"/>
      <c r="G209" s="19" t="s">
        <v>470</v>
      </c>
      <c r="H209" s="20" t="s">
        <v>471</v>
      </c>
    </row>
    <row r="210" spans="5:8" x14ac:dyDescent="0.2">
      <c r="E210" s="152"/>
      <c r="F210" s="155"/>
      <c r="G210" s="19" t="s">
        <v>472</v>
      </c>
      <c r="H210" s="20" t="s">
        <v>473</v>
      </c>
    </row>
    <row r="211" spans="5:8" x14ac:dyDescent="0.2">
      <c r="E211" s="152"/>
      <c r="F211" s="155"/>
      <c r="G211" s="19" t="s">
        <v>474</v>
      </c>
      <c r="H211" s="20" t="s">
        <v>475</v>
      </c>
    </row>
    <row r="212" spans="5:8" x14ac:dyDescent="0.2">
      <c r="E212" s="152"/>
      <c r="F212" s="155"/>
      <c r="G212" s="19" t="s">
        <v>476</v>
      </c>
      <c r="H212" s="20" t="s">
        <v>477</v>
      </c>
    </row>
    <row r="213" spans="5:8" x14ac:dyDescent="0.2">
      <c r="E213" s="152"/>
      <c r="F213" s="155"/>
      <c r="G213" s="19" t="s">
        <v>478</v>
      </c>
      <c r="H213" s="20" t="s">
        <v>479</v>
      </c>
    </row>
    <row r="214" spans="5:8" x14ac:dyDescent="0.2">
      <c r="E214" s="152"/>
      <c r="F214" s="155"/>
      <c r="G214" s="19" t="s">
        <v>480</v>
      </c>
      <c r="H214" s="20" t="s">
        <v>481</v>
      </c>
    </row>
    <row r="215" spans="5:8" x14ac:dyDescent="0.2">
      <c r="E215" s="152"/>
      <c r="F215" s="155"/>
      <c r="G215" s="19" t="s">
        <v>482</v>
      </c>
      <c r="H215" s="20" t="s">
        <v>483</v>
      </c>
    </row>
    <row r="216" spans="5:8" x14ac:dyDescent="0.2">
      <c r="E216" s="152"/>
      <c r="F216" s="155"/>
      <c r="G216" s="19" t="s">
        <v>484</v>
      </c>
      <c r="H216" s="20" t="s">
        <v>485</v>
      </c>
    </row>
    <row r="217" spans="5:8" x14ac:dyDescent="0.2">
      <c r="E217" s="152"/>
      <c r="F217" s="155"/>
      <c r="G217" s="19" t="s">
        <v>486</v>
      </c>
      <c r="H217" s="20" t="s">
        <v>487</v>
      </c>
    </row>
    <row r="218" spans="5:8" x14ac:dyDescent="0.2">
      <c r="E218" s="152"/>
      <c r="F218" s="155"/>
      <c r="G218" s="19" t="s">
        <v>488</v>
      </c>
      <c r="H218" s="20" t="s">
        <v>489</v>
      </c>
    </row>
    <row r="219" spans="5:8" x14ac:dyDescent="0.2">
      <c r="E219" s="152"/>
      <c r="F219" s="155"/>
      <c r="G219" s="19" t="s">
        <v>490</v>
      </c>
      <c r="H219" s="20" t="s">
        <v>491</v>
      </c>
    </row>
    <row r="220" spans="5:8" x14ac:dyDescent="0.2">
      <c r="E220" s="152"/>
      <c r="F220" s="155"/>
      <c r="G220" s="19" t="s">
        <v>492</v>
      </c>
      <c r="H220" s="20" t="s">
        <v>493</v>
      </c>
    </row>
    <row r="221" spans="5:8" x14ac:dyDescent="0.2">
      <c r="E221" s="152"/>
      <c r="F221" s="155"/>
      <c r="G221" s="19" t="s">
        <v>494</v>
      </c>
      <c r="H221" s="20" t="s">
        <v>495</v>
      </c>
    </row>
    <row r="222" spans="5:8" x14ac:dyDescent="0.2">
      <c r="E222" s="152"/>
      <c r="F222" s="155"/>
      <c r="G222" s="19" t="s">
        <v>496</v>
      </c>
      <c r="H222" s="20" t="s">
        <v>497</v>
      </c>
    </row>
    <row r="223" spans="5:8" x14ac:dyDescent="0.2">
      <c r="E223" s="152"/>
      <c r="F223" s="155"/>
      <c r="G223" s="19" t="s">
        <v>498</v>
      </c>
      <c r="H223" s="20" t="s">
        <v>499</v>
      </c>
    </row>
    <row r="224" spans="5:8" x14ac:dyDescent="0.2">
      <c r="E224" s="152"/>
      <c r="F224" s="155"/>
      <c r="G224" s="19" t="s">
        <v>500</v>
      </c>
      <c r="H224" s="20" t="s">
        <v>501</v>
      </c>
    </row>
    <row r="225" spans="5:8" ht="15.75" thickBot="1" x14ac:dyDescent="0.25">
      <c r="E225" s="152"/>
      <c r="F225" s="156"/>
      <c r="G225" s="16" t="s">
        <v>502</v>
      </c>
      <c r="H225" s="18" t="s">
        <v>503</v>
      </c>
    </row>
    <row r="226" spans="5:8" x14ac:dyDescent="0.2">
      <c r="E226" s="152"/>
      <c r="F226" s="154" t="s">
        <v>504</v>
      </c>
      <c r="G226" s="14" t="s">
        <v>505</v>
      </c>
      <c r="H226" s="15" t="s">
        <v>506</v>
      </c>
    </row>
    <row r="227" spans="5:8" x14ac:dyDescent="0.2">
      <c r="E227" s="152"/>
      <c r="F227" s="155"/>
      <c r="G227" s="19" t="s">
        <v>507</v>
      </c>
      <c r="H227" s="20" t="s">
        <v>508</v>
      </c>
    </row>
    <row r="228" spans="5:8" x14ac:dyDescent="0.2">
      <c r="E228" s="152"/>
      <c r="F228" s="155"/>
      <c r="G228" s="19" t="s">
        <v>509</v>
      </c>
      <c r="H228" s="20" t="s">
        <v>510</v>
      </c>
    </row>
    <row r="229" spans="5:8" x14ac:dyDescent="0.2">
      <c r="E229" s="152"/>
      <c r="F229" s="155"/>
      <c r="G229" s="19" t="s">
        <v>511</v>
      </c>
      <c r="H229" s="20" t="s">
        <v>512</v>
      </c>
    </row>
    <row r="230" spans="5:8" x14ac:dyDescent="0.2">
      <c r="E230" s="152"/>
      <c r="F230" s="155"/>
      <c r="G230" s="19" t="s">
        <v>513</v>
      </c>
      <c r="H230" s="20" t="s">
        <v>514</v>
      </c>
    </row>
    <row r="231" spans="5:8" x14ac:dyDescent="0.2">
      <c r="E231" s="152"/>
      <c r="F231" s="155"/>
      <c r="G231" s="19" t="s">
        <v>515</v>
      </c>
      <c r="H231" s="20" t="s">
        <v>516</v>
      </c>
    </row>
    <row r="232" spans="5:8" x14ac:dyDescent="0.2">
      <c r="E232" s="152"/>
      <c r="F232" s="155"/>
      <c r="G232" s="19" t="s">
        <v>517</v>
      </c>
      <c r="H232" s="20" t="s">
        <v>518</v>
      </c>
    </row>
    <row r="233" spans="5:8" x14ac:dyDescent="0.2">
      <c r="E233" s="152"/>
      <c r="F233" s="155"/>
      <c r="G233" s="19" t="s">
        <v>519</v>
      </c>
      <c r="H233" s="20" t="s">
        <v>520</v>
      </c>
    </row>
    <row r="234" spans="5:8" x14ac:dyDescent="0.2">
      <c r="E234" s="152"/>
      <c r="F234" s="155"/>
      <c r="G234" s="19" t="s">
        <v>521</v>
      </c>
      <c r="H234" s="20" t="s">
        <v>522</v>
      </c>
    </row>
    <row r="235" spans="5:8" x14ac:dyDescent="0.2">
      <c r="E235" s="152"/>
      <c r="F235" s="155"/>
      <c r="G235" s="19" t="s">
        <v>523</v>
      </c>
      <c r="H235" s="20" t="s">
        <v>524</v>
      </c>
    </row>
    <row r="236" spans="5:8" ht="15.75" thickBot="1" x14ac:dyDescent="0.25">
      <c r="E236" s="153"/>
      <c r="F236" s="156"/>
      <c r="G236" s="16" t="s">
        <v>525</v>
      </c>
      <c r="H236" s="18" t="s">
        <v>526</v>
      </c>
    </row>
    <row r="237" spans="5:8" x14ac:dyDescent="0.2">
      <c r="E237" s="151" t="s">
        <v>527</v>
      </c>
      <c r="F237" s="154" t="s">
        <v>528</v>
      </c>
      <c r="G237" s="42" t="s">
        <v>528</v>
      </c>
      <c r="H237" s="43" t="s">
        <v>529</v>
      </c>
    </row>
    <row r="238" spans="5:8" x14ac:dyDescent="0.2">
      <c r="E238" s="152"/>
      <c r="F238" s="155"/>
      <c r="G238" s="19" t="s">
        <v>530</v>
      </c>
      <c r="H238" s="20" t="s">
        <v>531</v>
      </c>
    </row>
    <row r="239" spans="5:8" x14ac:dyDescent="0.2">
      <c r="E239" s="152"/>
      <c r="F239" s="155"/>
      <c r="G239" s="19" t="s">
        <v>532</v>
      </c>
      <c r="H239" s="20" t="s">
        <v>533</v>
      </c>
    </row>
    <row r="240" spans="5:8" x14ac:dyDescent="0.2">
      <c r="E240" s="152"/>
      <c r="F240" s="155"/>
      <c r="G240" s="19" t="s">
        <v>534</v>
      </c>
      <c r="H240" s="20" t="s">
        <v>535</v>
      </c>
    </row>
    <row r="241" spans="5:8" x14ac:dyDescent="0.2">
      <c r="E241" s="152"/>
      <c r="F241" s="155"/>
      <c r="G241" s="19" t="s">
        <v>536</v>
      </c>
      <c r="H241" s="20" t="s">
        <v>537</v>
      </c>
    </row>
    <row r="242" spans="5:8" x14ac:dyDescent="0.2">
      <c r="E242" s="152"/>
      <c r="F242" s="155"/>
      <c r="G242" s="19" t="s">
        <v>538</v>
      </c>
      <c r="H242" s="20" t="s">
        <v>539</v>
      </c>
    </row>
    <row r="243" spans="5:8" x14ac:dyDescent="0.2">
      <c r="E243" s="152"/>
      <c r="F243" s="155"/>
      <c r="G243" s="19" t="s">
        <v>540</v>
      </c>
      <c r="H243" s="20" t="s">
        <v>541</v>
      </c>
    </row>
    <row r="244" spans="5:8" ht="15.75" thickBot="1" x14ac:dyDescent="0.25">
      <c r="E244" s="152"/>
      <c r="F244" s="156"/>
      <c r="G244" s="16" t="s">
        <v>542</v>
      </c>
      <c r="H244" s="18" t="s">
        <v>543</v>
      </c>
    </row>
    <row r="245" spans="5:8" x14ac:dyDescent="0.2">
      <c r="E245" s="152"/>
      <c r="F245" s="155" t="s">
        <v>544</v>
      </c>
      <c r="G245" s="14" t="s">
        <v>545</v>
      </c>
      <c r="H245" s="15" t="s">
        <v>546</v>
      </c>
    </row>
    <row r="246" spans="5:8" x14ac:dyDescent="0.2">
      <c r="E246" s="152"/>
      <c r="F246" s="155"/>
      <c r="G246" s="19" t="s">
        <v>547</v>
      </c>
      <c r="H246" s="20" t="s">
        <v>548</v>
      </c>
    </row>
    <row r="247" spans="5:8" x14ac:dyDescent="0.2">
      <c r="E247" s="152"/>
      <c r="F247" s="155"/>
      <c r="G247" s="19" t="s">
        <v>549</v>
      </c>
      <c r="H247" s="20" t="s">
        <v>550</v>
      </c>
    </row>
    <row r="248" spans="5:8" ht="15.75" thickBot="1" x14ac:dyDescent="0.25">
      <c r="E248" s="153"/>
      <c r="F248" s="156"/>
      <c r="G248" s="16" t="s">
        <v>551</v>
      </c>
      <c r="H248" s="18" t="s">
        <v>552</v>
      </c>
    </row>
    <row r="249" spans="5:8" x14ac:dyDescent="0.2">
      <c r="E249" s="151" t="s">
        <v>553</v>
      </c>
      <c r="F249" s="154" t="s">
        <v>554</v>
      </c>
      <c r="G249" s="14" t="s">
        <v>555</v>
      </c>
      <c r="H249" s="15" t="s">
        <v>556</v>
      </c>
    </row>
    <row r="250" spans="5:8" x14ac:dyDescent="0.2">
      <c r="E250" s="152"/>
      <c r="F250" s="155"/>
      <c r="G250" s="19" t="s">
        <v>557</v>
      </c>
      <c r="H250" s="20" t="s">
        <v>558</v>
      </c>
    </row>
    <row r="251" spans="5:8" x14ac:dyDescent="0.2">
      <c r="E251" s="152"/>
      <c r="F251" s="155"/>
      <c r="G251" s="19" t="s">
        <v>559</v>
      </c>
      <c r="H251" s="20" t="s">
        <v>560</v>
      </c>
    </row>
    <row r="252" spans="5:8" x14ac:dyDescent="0.2">
      <c r="E252" s="152"/>
      <c r="F252" s="155"/>
      <c r="G252" s="19" t="s">
        <v>561</v>
      </c>
      <c r="H252" s="20" t="s">
        <v>562</v>
      </c>
    </row>
    <row r="253" spans="5:8" x14ac:dyDescent="0.2">
      <c r="E253" s="152"/>
      <c r="F253" s="155"/>
      <c r="G253" s="19" t="s">
        <v>563</v>
      </c>
      <c r="H253" s="20" t="s">
        <v>564</v>
      </c>
    </row>
    <row r="254" spans="5:8" x14ac:dyDescent="0.2">
      <c r="E254" s="152"/>
      <c r="F254" s="155"/>
      <c r="G254" s="19" t="s">
        <v>565</v>
      </c>
      <c r="H254" s="20" t="s">
        <v>566</v>
      </c>
    </row>
    <row r="255" spans="5:8" x14ac:dyDescent="0.2">
      <c r="E255" s="152"/>
      <c r="F255" s="155"/>
      <c r="G255" s="19" t="s">
        <v>554</v>
      </c>
      <c r="H255" s="20" t="s">
        <v>567</v>
      </c>
    </row>
    <row r="256" spans="5:8" x14ac:dyDescent="0.2">
      <c r="E256" s="152"/>
      <c r="F256" s="155"/>
      <c r="G256" s="19" t="s">
        <v>568</v>
      </c>
      <c r="H256" s="20" t="s">
        <v>569</v>
      </c>
    </row>
    <row r="257" spans="5:8" ht="15.75" thickBot="1" x14ac:dyDescent="0.25">
      <c r="E257" s="152"/>
      <c r="F257" s="156"/>
      <c r="G257" s="16" t="s">
        <v>570</v>
      </c>
      <c r="H257" s="18" t="s">
        <v>571</v>
      </c>
    </row>
    <row r="258" spans="5:8" x14ac:dyDescent="0.2">
      <c r="E258" s="152"/>
      <c r="F258" s="154" t="s">
        <v>572</v>
      </c>
      <c r="G258" s="14" t="s">
        <v>573</v>
      </c>
      <c r="H258" s="15" t="s">
        <v>574</v>
      </c>
    </row>
    <row r="259" spans="5:8" x14ac:dyDescent="0.2">
      <c r="E259" s="152"/>
      <c r="F259" s="155"/>
      <c r="G259" s="19" t="s">
        <v>575</v>
      </c>
      <c r="H259" s="20" t="s">
        <v>576</v>
      </c>
    </row>
    <row r="260" spans="5:8" x14ac:dyDescent="0.2">
      <c r="E260" s="152"/>
      <c r="F260" s="155"/>
      <c r="G260" s="19" t="s">
        <v>577</v>
      </c>
      <c r="H260" s="20" t="s">
        <v>578</v>
      </c>
    </row>
    <row r="261" spans="5:8" x14ac:dyDescent="0.2">
      <c r="E261" s="152"/>
      <c r="F261" s="155"/>
      <c r="G261" s="19" t="s">
        <v>579</v>
      </c>
      <c r="H261" s="20" t="s">
        <v>580</v>
      </c>
    </row>
    <row r="262" spans="5:8" x14ac:dyDescent="0.2">
      <c r="E262" s="152"/>
      <c r="F262" s="155"/>
      <c r="G262" s="19" t="s">
        <v>581</v>
      </c>
      <c r="H262" s="20" t="s">
        <v>582</v>
      </c>
    </row>
    <row r="263" spans="5:8" x14ac:dyDescent="0.2">
      <c r="E263" s="152"/>
      <c r="F263" s="155"/>
      <c r="G263" s="19" t="s">
        <v>583</v>
      </c>
      <c r="H263" s="20" t="s">
        <v>584</v>
      </c>
    </row>
    <row r="264" spans="5:8" x14ac:dyDescent="0.2">
      <c r="E264" s="152"/>
      <c r="F264" s="155"/>
      <c r="G264" s="19" t="s">
        <v>585</v>
      </c>
      <c r="H264" s="20" t="s">
        <v>586</v>
      </c>
    </row>
    <row r="265" spans="5:8" x14ac:dyDescent="0.2">
      <c r="E265" s="152"/>
      <c r="F265" s="155"/>
      <c r="G265" s="19" t="s">
        <v>587</v>
      </c>
      <c r="H265" s="20" t="s">
        <v>588</v>
      </c>
    </row>
    <row r="266" spans="5:8" x14ac:dyDescent="0.2">
      <c r="E266" s="152"/>
      <c r="F266" s="155"/>
      <c r="G266" s="19" t="s">
        <v>589</v>
      </c>
      <c r="H266" s="20" t="s">
        <v>590</v>
      </c>
    </row>
    <row r="267" spans="5:8" ht="15.75" thickBot="1" x14ac:dyDescent="0.25">
      <c r="E267" s="152"/>
      <c r="F267" s="156"/>
      <c r="G267" s="16" t="s">
        <v>591</v>
      </c>
      <c r="H267" s="18" t="s">
        <v>592</v>
      </c>
    </row>
    <row r="268" spans="5:8" x14ac:dyDescent="0.2">
      <c r="E268" s="152"/>
      <c r="F268" s="154" t="s">
        <v>593</v>
      </c>
      <c r="G268" s="14" t="s">
        <v>593</v>
      </c>
      <c r="H268" s="15" t="s">
        <v>594</v>
      </c>
    </row>
    <row r="269" spans="5:8" x14ac:dyDescent="0.2">
      <c r="E269" s="152"/>
      <c r="F269" s="155"/>
      <c r="G269" s="19" t="s">
        <v>595</v>
      </c>
      <c r="H269" s="20" t="s">
        <v>596</v>
      </c>
    </row>
    <row r="270" spans="5:8" x14ac:dyDescent="0.2">
      <c r="E270" s="152"/>
      <c r="F270" s="155"/>
      <c r="G270" s="19" t="s">
        <v>597</v>
      </c>
      <c r="H270" s="20" t="s">
        <v>598</v>
      </c>
    </row>
    <row r="271" spans="5:8" x14ac:dyDescent="0.2">
      <c r="E271" s="152"/>
      <c r="F271" s="155"/>
      <c r="G271" s="19" t="s">
        <v>599</v>
      </c>
      <c r="H271" s="20" t="s">
        <v>600</v>
      </c>
    </row>
    <row r="272" spans="5:8" x14ac:dyDescent="0.2">
      <c r="E272" s="152"/>
      <c r="F272" s="155"/>
      <c r="G272" s="19" t="s">
        <v>601</v>
      </c>
      <c r="H272" s="20" t="s">
        <v>602</v>
      </c>
    </row>
    <row r="273" spans="5:8" x14ac:dyDescent="0.2">
      <c r="E273" s="152"/>
      <c r="F273" s="155"/>
      <c r="G273" s="19" t="s">
        <v>603</v>
      </c>
      <c r="H273" s="20" t="s">
        <v>604</v>
      </c>
    </row>
    <row r="274" spans="5:8" ht="15.75" thickBot="1" x14ac:dyDescent="0.25">
      <c r="E274" s="152"/>
      <c r="F274" s="156"/>
      <c r="G274" s="16" t="s">
        <v>605</v>
      </c>
      <c r="H274" s="18" t="s">
        <v>606</v>
      </c>
    </row>
    <row r="275" spans="5:8" x14ac:dyDescent="0.2">
      <c r="E275" s="152"/>
      <c r="F275" s="154" t="s">
        <v>607</v>
      </c>
      <c r="G275" s="14" t="s">
        <v>608</v>
      </c>
      <c r="H275" s="15" t="s">
        <v>609</v>
      </c>
    </row>
    <row r="276" spans="5:8" x14ac:dyDescent="0.2">
      <c r="E276" s="152"/>
      <c r="F276" s="155"/>
      <c r="G276" s="19" t="s">
        <v>610</v>
      </c>
      <c r="H276" s="20" t="s">
        <v>611</v>
      </c>
    </row>
    <row r="277" spans="5:8" x14ac:dyDescent="0.2">
      <c r="E277" s="152"/>
      <c r="F277" s="155"/>
      <c r="G277" s="19" t="s">
        <v>612</v>
      </c>
      <c r="H277" s="20" t="s">
        <v>613</v>
      </c>
    </row>
    <row r="278" spans="5:8" ht="15.75" thickBot="1" x14ac:dyDescent="0.25">
      <c r="E278" s="153"/>
      <c r="F278" s="156"/>
      <c r="G278" s="16" t="s">
        <v>607</v>
      </c>
      <c r="H278" s="18" t="s">
        <v>614</v>
      </c>
    </row>
    <row r="279" spans="5:8" x14ac:dyDescent="0.2">
      <c r="E279" s="57" t="s">
        <v>615</v>
      </c>
      <c r="F279" s="154" t="s">
        <v>616</v>
      </c>
      <c r="G279" s="14" t="s">
        <v>616</v>
      </c>
      <c r="H279" s="15" t="s">
        <v>617</v>
      </c>
    </row>
    <row r="280" spans="5:8" ht="15.75" thickBot="1" x14ac:dyDescent="0.25">
      <c r="E280" s="157" t="s">
        <v>618</v>
      </c>
      <c r="F280" s="156"/>
      <c r="G280" s="16" t="s">
        <v>619</v>
      </c>
      <c r="H280" s="18" t="s">
        <v>620</v>
      </c>
    </row>
    <row r="281" spans="5:8" x14ac:dyDescent="0.2">
      <c r="E281" s="157"/>
      <c r="F281" s="154" t="s">
        <v>621</v>
      </c>
      <c r="G281" s="14" t="s">
        <v>621</v>
      </c>
      <c r="H281" s="15" t="s">
        <v>622</v>
      </c>
    </row>
    <row r="282" spans="5:8" x14ac:dyDescent="0.2">
      <c r="E282" s="157"/>
      <c r="F282" s="155"/>
      <c r="G282" s="19" t="s">
        <v>623</v>
      </c>
      <c r="H282" s="20" t="s">
        <v>624</v>
      </c>
    </row>
    <row r="283" spans="5:8" ht="15.75" thickBot="1" x14ac:dyDescent="0.25">
      <c r="E283" s="157"/>
      <c r="F283" s="156"/>
      <c r="G283" s="16" t="s">
        <v>625</v>
      </c>
      <c r="H283" s="18" t="s">
        <v>626</v>
      </c>
    </row>
    <row r="284" spans="5:8" x14ac:dyDescent="0.2">
      <c r="E284" s="157"/>
      <c r="F284" s="154" t="s">
        <v>627</v>
      </c>
      <c r="G284" s="14" t="s">
        <v>628</v>
      </c>
      <c r="H284" s="15" t="s">
        <v>629</v>
      </c>
    </row>
    <row r="285" spans="5:8" x14ac:dyDescent="0.2">
      <c r="E285" s="44"/>
      <c r="F285" s="155"/>
      <c r="G285" s="19" t="s">
        <v>630</v>
      </c>
      <c r="H285" s="20" t="s">
        <v>631</v>
      </c>
    </row>
    <row r="286" spans="5:8" ht="15.75" thickBot="1" x14ac:dyDescent="0.25">
      <c r="E286" s="44"/>
      <c r="F286" s="156"/>
      <c r="G286" s="16" t="s">
        <v>632</v>
      </c>
      <c r="H286" s="18" t="s">
        <v>633</v>
      </c>
    </row>
    <row r="287" spans="5:8" x14ac:dyDescent="0.2">
      <c r="E287" s="44"/>
      <c r="F287" s="154" t="s">
        <v>634</v>
      </c>
      <c r="G287" s="56" t="s">
        <v>635</v>
      </c>
      <c r="H287" s="45" t="s">
        <v>636</v>
      </c>
    </row>
    <row r="288" spans="5:8" ht="15.75" thickBot="1" x14ac:dyDescent="0.25">
      <c r="E288" s="44"/>
      <c r="F288" s="155"/>
      <c r="G288" s="12" t="s">
        <v>637</v>
      </c>
      <c r="H288" s="46" t="s">
        <v>638</v>
      </c>
    </row>
    <row r="289" spans="5:8" x14ac:dyDescent="0.2">
      <c r="E289" s="151" t="s">
        <v>639</v>
      </c>
      <c r="F289" s="154" t="s">
        <v>640</v>
      </c>
      <c r="G289" s="14" t="s">
        <v>641</v>
      </c>
      <c r="H289" s="15" t="s">
        <v>642</v>
      </c>
    </row>
    <row r="290" spans="5:8" x14ac:dyDescent="0.2">
      <c r="E290" s="152"/>
      <c r="F290" s="155"/>
      <c r="G290" s="19" t="s">
        <v>643</v>
      </c>
      <c r="H290" s="20" t="s">
        <v>644</v>
      </c>
    </row>
    <row r="291" spans="5:8" x14ac:dyDescent="0.2">
      <c r="E291" s="152"/>
      <c r="F291" s="155"/>
      <c r="G291" s="19" t="s">
        <v>645</v>
      </c>
      <c r="H291" s="20">
        <v>12103</v>
      </c>
    </row>
    <row r="292" spans="5:8" ht="15.75" thickBot="1" x14ac:dyDescent="0.25">
      <c r="E292" s="152"/>
      <c r="F292" s="156"/>
      <c r="G292" s="16" t="s">
        <v>646</v>
      </c>
      <c r="H292" s="18" t="s">
        <v>647</v>
      </c>
    </row>
    <row r="293" spans="5:8" x14ac:dyDescent="0.2">
      <c r="E293" s="152"/>
      <c r="F293" s="154" t="s">
        <v>648</v>
      </c>
      <c r="G293" s="42" t="s">
        <v>1412</v>
      </c>
      <c r="H293" s="43" t="s">
        <v>649</v>
      </c>
    </row>
    <row r="294" spans="5:8" ht="15.75" thickBot="1" x14ac:dyDescent="0.25">
      <c r="E294" s="152"/>
      <c r="F294" s="156"/>
      <c r="G294" s="16" t="s">
        <v>650</v>
      </c>
      <c r="H294" s="18" t="s">
        <v>651</v>
      </c>
    </row>
    <row r="295" spans="5:8" x14ac:dyDescent="0.2">
      <c r="E295" s="152"/>
      <c r="F295" s="155" t="s">
        <v>652</v>
      </c>
      <c r="G295" s="14" t="s">
        <v>653</v>
      </c>
      <c r="H295" s="15" t="s">
        <v>654</v>
      </c>
    </row>
    <row r="296" spans="5:8" x14ac:dyDescent="0.2">
      <c r="E296" s="152"/>
      <c r="F296" s="155"/>
      <c r="G296" s="19" t="s">
        <v>655</v>
      </c>
      <c r="H296" s="20" t="s">
        <v>656</v>
      </c>
    </row>
    <row r="297" spans="5:8" ht="15.75" thickBot="1" x14ac:dyDescent="0.25">
      <c r="E297" s="152"/>
      <c r="F297" s="156"/>
      <c r="G297" s="16" t="s">
        <v>657</v>
      </c>
      <c r="H297" s="18" t="s">
        <v>658</v>
      </c>
    </row>
    <row r="298" spans="5:8" x14ac:dyDescent="0.2">
      <c r="E298" s="152"/>
      <c r="F298" s="154" t="s">
        <v>659</v>
      </c>
      <c r="G298" s="14" t="s">
        <v>660</v>
      </c>
      <c r="H298" s="15" t="s">
        <v>661</v>
      </c>
    </row>
    <row r="299" spans="5:8" ht="15.75" thickBot="1" x14ac:dyDescent="0.25">
      <c r="E299" s="153"/>
      <c r="F299" s="156"/>
      <c r="G299" s="16" t="s">
        <v>662</v>
      </c>
      <c r="H299" s="18" t="s">
        <v>663</v>
      </c>
    </row>
    <row r="300" spans="5:8" x14ac:dyDescent="0.2">
      <c r="E300" s="151" t="s">
        <v>664</v>
      </c>
      <c r="F300" s="154" t="s">
        <v>665</v>
      </c>
      <c r="G300" s="14" t="s">
        <v>665</v>
      </c>
      <c r="H300" s="15" t="s">
        <v>666</v>
      </c>
    </row>
    <row r="301" spans="5:8" x14ac:dyDescent="0.2">
      <c r="E301" s="152"/>
      <c r="F301" s="155"/>
      <c r="G301" s="19" t="s">
        <v>667</v>
      </c>
      <c r="H301" s="20" t="s">
        <v>668</v>
      </c>
    </row>
    <row r="302" spans="5:8" x14ac:dyDescent="0.2">
      <c r="E302" s="152"/>
      <c r="F302" s="155"/>
      <c r="G302" s="19" t="s">
        <v>669</v>
      </c>
      <c r="H302" s="20" t="s">
        <v>670</v>
      </c>
    </row>
    <row r="303" spans="5:8" x14ac:dyDescent="0.2">
      <c r="E303" s="152"/>
      <c r="F303" s="155"/>
      <c r="G303" s="19" t="s">
        <v>671</v>
      </c>
      <c r="H303" s="20" t="s">
        <v>672</v>
      </c>
    </row>
    <row r="304" spans="5:8" x14ac:dyDescent="0.2">
      <c r="E304" s="152"/>
      <c r="F304" s="155"/>
      <c r="G304" s="19" t="s">
        <v>673</v>
      </c>
      <c r="H304" s="20" t="s">
        <v>674</v>
      </c>
    </row>
    <row r="305" spans="5:8" x14ac:dyDescent="0.2">
      <c r="E305" s="152"/>
      <c r="F305" s="155"/>
      <c r="G305" s="19" t="s">
        <v>675</v>
      </c>
      <c r="H305" s="20" t="s">
        <v>676</v>
      </c>
    </row>
    <row r="306" spans="5:8" x14ac:dyDescent="0.2">
      <c r="E306" s="152"/>
      <c r="F306" s="155"/>
      <c r="G306" s="19" t="s">
        <v>677</v>
      </c>
      <c r="H306" s="20" t="s">
        <v>678</v>
      </c>
    </row>
    <row r="307" spans="5:8" x14ac:dyDescent="0.2">
      <c r="E307" s="152"/>
      <c r="F307" s="155"/>
      <c r="G307" s="19" t="s">
        <v>679</v>
      </c>
      <c r="H307" s="20" t="s">
        <v>680</v>
      </c>
    </row>
    <row r="308" spans="5:8" x14ac:dyDescent="0.2">
      <c r="E308" s="152"/>
      <c r="F308" s="155"/>
      <c r="G308" s="19" t="s">
        <v>681</v>
      </c>
      <c r="H308" s="20" t="s">
        <v>682</v>
      </c>
    </row>
    <row r="309" spans="5:8" x14ac:dyDescent="0.2">
      <c r="E309" s="152"/>
      <c r="F309" s="155"/>
      <c r="G309" s="19" t="s">
        <v>683</v>
      </c>
      <c r="H309" s="20" t="s">
        <v>684</v>
      </c>
    </row>
    <row r="310" spans="5:8" x14ac:dyDescent="0.2">
      <c r="E310" s="152"/>
      <c r="F310" s="155"/>
      <c r="G310" s="19" t="s">
        <v>685</v>
      </c>
      <c r="H310" s="20" t="s">
        <v>686</v>
      </c>
    </row>
    <row r="311" spans="5:8" x14ac:dyDescent="0.2">
      <c r="E311" s="152"/>
      <c r="F311" s="155"/>
      <c r="G311" s="19" t="s">
        <v>687</v>
      </c>
      <c r="H311" s="20" t="s">
        <v>688</v>
      </c>
    </row>
    <row r="312" spans="5:8" x14ac:dyDescent="0.2">
      <c r="E312" s="152"/>
      <c r="F312" s="155"/>
      <c r="G312" s="19" t="s">
        <v>689</v>
      </c>
      <c r="H312" s="20" t="s">
        <v>690</v>
      </c>
    </row>
    <row r="313" spans="5:8" x14ac:dyDescent="0.2">
      <c r="E313" s="152"/>
      <c r="F313" s="155"/>
      <c r="G313" s="19" t="s">
        <v>691</v>
      </c>
      <c r="H313" s="20" t="s">
        <v>692</v>
      </c>
    </row>
    <row r="314" spans="5:8" x14ac:dyDescent="0.2">
      <c r="E314" s="152"/>
      <c r="F314" s="155"/>
      <c r="G314" s="19" t="s">
        <v>693</v>
      </c>
      <c r="H314" s="20" t="s">
        <v>694</v>
      </c>
    </row>
    <row r="315" spans="5:8" x14ac:dyDescent="0.2">
      <c r="E315" s="152"/>
      <c r="F315" s="155"/>
      <c r="G315" s="19" t="s">
        <v>695</v>
      </c>
      <c r="H315" s="20" t="s">
        <v>696</v>
      </c>
    </row>
    <row r="316" spans="5:8" x14ac:dyDescent="0.2">
      <c r="E316" s="152"/>
      <c r="F316" s="155"/>
      <c r="G316" s="19" t="s">
        <v>697</v>
      </c>
      <c r="H316" s="20" t="s">
        <v>698</v>
      </c>
    </row>
    <row r="317" spans="5:8" x14ac:dyDescent="0.2">
      <c r="E317" s="152"/>
      <c r="F317" s="155"/>
      <c r="G317" s="19" t="s">
        <v>699</v>
      </c>
      <c r="H317" s="20" t="s">
        <v>700</v>
      </c>
    </row>
    <row r="318" spans="5:8" x14ac:dyDescent="0.2">
      <c r="E318" s="152"/>
      <c r="F318" s="155"/>
      <c r="G318" s="19" t="s">
        <v>701</v>
      </c>
      <c r="H318" s="20" t="s">
        <v>702</v>
      </c>
    </row>
    <row r="319" spans="5:8" x14ac:dyDescent="0.2">
      <c r="E319" s="152"/>
      <c r="F319" s="155"/>
      <c r="G319" s="19" t="s">
        <v>703</v>
      </c>
      <c r="H319" s="20" t="s">
        <v>704</v>
      </c>
    </row>
    <row r="320" spans="5:8" x14ac:dyDescent="0.2">
      <c r="E320" s="152"/>
      <c r="F320" s="155"/>
      <c r="G320" s="19" t="s">
        <v>705</v>
      </c>
      <c r="H320" s="20" t="s">
        <v>706</v>
      </c>
    </row>
    <row r="321" spans="5:8" x14ac:dyDescent="0.2">
      <c r="E321" s="152"/>
      <c r="F321" s="155"/>
      <c r="G321" s="19" t="s">
        <v>707</v>
      </c>
      <c r="H321" s="20" t="s">
        <v>708</v>
      </c>
    </row>
    <row r="322" spans="5:8" x14ac:dyDescent="0.2">
      <c r="E322" s="152"/>
      <c r="F322" s="155"/>
      <c r="G322" s="19" t="s">
        <v>709</v>
      </c>
      <c r="H322" s="20" t="s">
        <v>710</v>
      </c>
    </row>
    <row r="323" spans="5:8" x14ac:dyDescent="0.2">
      <c r="E323" s="152"/>
      <c r="F323" s="155"/>
      <c r="G323" s="19" t="s">
        <v>711</v>
      </c>
      <c r="H323" s="20" t="s">
        <v>712</v>
      </c>
    </row>
    <row r="324" spans="5:8" x14ac:dyDescent="0.2">
      <c r="E324" s="152"/>
      <c r="F324" s="155"/>
      <c r="G324" s="19" t="s">
        <v>713</v>
      </c>
      <c r="H324" s="20" t="s">
        <v>714</v>
      </c>
    </row>
    <row r="325" spans="5:8" x14ac:dyDescent="0.2">
      <c r="E325" s="152"/>
      <c r="F325" s="155"/>
      <c r="G325" s="19" t="s">
        <v>715</v>
      </c>
      <c r="H325" s="20" t="s">
        <v>716</v>
      </c>
    </row>
    <row r="326" spans="5:8" x14ac:dyDescent="0.2">
      <c r="E326" s="152"/>
      <c r="F326" s="155"/>
      <c r="G326" s="19" t="s">
        <v>717</v>
      </c>
      <c r="H326" s="20" t="s">
        <v>718</v>
      </c>
    </row>
    <row r="327" spans="5:8" x14ac:dyDescent="0.2">
      <c r="E327" s="152"/>
      <c r="F327" s="155"/>
      <c r="G327" s="19" t="s">
        <v>719</v>
      </c>
      <c r="H327" s="20" t="s">
        <v>720</v>
      </c>
    </row>
    <row r="328" spans="5:8" x14ac:dyDescent="0.2">
      <c r="E328" s="152"/>
      <c r="F328" s="155"/>
      <c r="G328" s="19" t="s">
        <v>721</v>
      </c>
      <c r="H328" s="20" t="s">
        <v>722</v>
      </c>
    </row>
    <row r="329" spans="5:8" x14ac:dyDescent="0.2">
      <c r="E329" s="152"/>
      <c r="F329" s="155"/>
      <c r="G329" s="19" t="s">
        <v>723</v>
      </c>
      <c r="H329" s="20" t="s">
        <v>724</v>
      </c>
    </row>
    <row r="330" spans="5:8" x14ac:dyDescent="0.2">
      <c r="E330" s="152"/>
      <c r="F330" s="155"/>
      <c r="G330" s="19" t="s">
        <v>725</v>
      </c>
      <c r="H330" s="20" t="s">
        <v>726</v>
      </c>
    </row>
    <row r="331" spans="5:8" ht="15.75" thickBot="1" x14ac:dyDescent="0.25">
      <c r="E331" s="152"/>
      <c r="F331" s="156"/>
      <c r="G331" s="16" t="s">
        <v>727</v>
      </c>
      <c r="H331" s="18" t="s">
        <v>728</v>
      </c>
    </row>
    <row r="332" spans="5:8" x14ac:dyDescent="0.2">
      <c r="E332" s="152"/>
      <c r="F332" s="154" t="s">
        <v>729</v>
      </c>
      <c r="G332" s="14" t="s">
        <v>730</v>
      </c>
      <c r="H332" s="15" t="s">
        <v>731</v>
      </c>
    </row>
    <row r="333" spans="5:8" x14ac:dyDescent="0.2">
      <c r="E333" s="152"/>
      <c r="F333" s="155"/>
      <c r="G333" s="19" t="s">
        <v>732</v>
      </c>
      <c r="H333" s="20" t="s">
        <v>733</v>
      </c>
    </row>
    <row r="334" spans="5:8" ht="15.75" thickBot="1" x14ac:dyDescent="0.25">
      <c r="E334" s="152"/>
      <c r="F334" s="156"/>
      <c r="G334" s="16" t="s">
        <v>734</v>
      </c>
      <c r="H334" s="18" t="s">
        <v>735</v>
      </c>
    </row>
    <row r="335" spans="5:8" x14ac:dyDescent="0.2">
      <c r="E335" s="152"/>
      <c r="F335" s="154" t="s">
        <v>736</v>
      </c>
      <c r="G335" s="14" t="s">
        <v>737</v>
      </c>
      <c r="H335" s="15" t="s">
        <v>738</v>
      </c>
    </row>
    <row r="336" spans="5:8" x14ac:dyDescent="0.2">
      <c r="E336" s="152"/>
      <c r="F336" s="155"/>
      <c r="G336" s="19" t="s">
        <v>739</v>
      </c>
      <c r="H336" s="20" t="s">
        <v>740</v>
      </c>
    </row>
    <row r="337" spans="5:8" ht="15.75" thickBot="1" x14ac:dyDescent="0.25">
      <c r="E337" s="152"/>
      <c r="F337" s="156"/>
      <c r="G337" s="16" t="s">
        <v>741</v>
      </c>
      <c r="H337" s="18" t="s">
        <v>742</v>
      </c>
    </row>
    <row r="338" spans="5:8" x14ac:dyDescent="0.2">
      <c r="E338" s="152"/>
      <c r="F338" s="154" t="s">
        <v>743</v>
      </c>
      <c r="G338" s="14" t="s">
        <v>744</v>
      </c>
      <c r="H338" s="15" t="s">
        <v>745</v>
      </c>
    </row>
    <row r="339" spans="5:8" x14ac:dyDescent="0.2">
      <c r="E339" s="152"/>
      <c r="F339" s="155"/>
      <c r="G339" s="19" t="s">
        <v>746</v>
      </c>
      <c r="H339" s="20" t="s">
        <v>747</v>
      </c>
    </row>
    <row r="340" spans="5:8" x14ac:dyDescent="0.2">
      <c r="E340" s="152"/>
      <c r="F340" s="155"/>
      <c r="G340" s="19" t="s">
        <v>748</v>
      </c>
      <c r="H340" s="20" t="s">
        <v>749</v>
      </c>
    </row>
    <row r="341" spans="5:8" ht="15.75" thickBot="1" x14ac:dyDescent="0.25">
      <c r="E341" s="152"/>
      <c r="F341" s="155"/>
      <c r="G341" s="19" t="s">
        <v>750</v>
      </c>
      <c r="H341" s="20" t="s">
        <v>751</v>
      </c>
    </row>
    <row r="342" spans="5:8" x14ac:dyDescent="0.2">
      <c r="E342" s="152"/>
      <c r="F342" s="154" t="s">
        <v>752</v>
      </c>
      <c r="G342" s="42" t="s">
        <v>752</v>
      </c>
      <c r="H342" s="43" t="s">
        <v>753</v>
      </c>
    </row>
    <row r="343" spans="5:8" x14ac:dyDescent="0.2">
      <c r="E343" s="152"/>
      <c r="F343" s="155"/>
      <c r="G343" s="19" t="s">
        <v>754</v>
      </c>
      <c r="H343" s="20" t="s">
        <v>755</v>
      </c>
    </row>
    <row r="344" spans="5:8" x14ac:dyDescent="0.2">
      <c r="E344" s="152"/>
      <c r="F344" s="155"/>
      <c r="G344" s="19" t="s">
        <v>756</v>
      </c>
      <c r="H344" s="20" t="s">
        <v>757</v>
      </c>
    </row>
    <row r="345" spans="5:8" x14ac:dyDescent="0.2">
      <c r="E345" s="152"/>
      <c r="F345" s="155"/>
      <c r="G345" s="19" t="s">
        <v>758</v>
      </c>
      <c r="H345" s="20" t="s">
        <v>759</v>
      </c>
    </row>
    <row r="346" spans="5:8" ht="15.75" thickBot="1" x14ac:dyDescent="0.25">
      <c r="E346" s="152"/>
      <c r="F346" s="156"/>
      <c r="G346" s="16" t="s">
        <v>760</v>
      </c>
      <c r="H346" s="18" t="s">
        <v>761</v>
      </c>
    </row>
    <row r="347" spans="5:8" x14ac:dyDescent="0.2">
      <c r="E347" s="152"/>
      <c r="F347" s="155" t="s">
        <v>762</v>
      </c>
      <c r="G347" s="14" t="s">
        <v>762</v>
      </c>
      <c r="H347" s="15" t="s">
        <v>763</v>
      </c>
    </row>
    <row r="348" spans="5:8" x14ac:dyDescent="0.2">
      <c r="E348" s="152"/>
      <c r="F348" s="155"/>
      <c r="G348" s="19" t="s">
        <v>764</v>
      </c>
      <c r="H348" s="20" t="s">
        <v>765</v>
      </c>
    </row>
    <row r="349" spans="5:8" x14ac:dyDescent="0.2">
      <c r="E349" s="152"/>
      <c r="F349" s="155"/>
      <c r="G349" s="19" t="s">
        <v>766</v>
      </c>
      <c r="H349" s="20" t="s">
        <v>767</v>
      </c>
    </row>
    <row r="350" spans="5:8" x14ac:dyDescent="0.2">
      <c r="E350" s="152"/>
      <c r="F350" s="155"/>
      <c r="G350" s="19" t="s">
        <v>768</v>
      </c>
      <c r="H350" s="20" t="s">
        <v>769</v>
      </c>
    </row>
    <row r="351" spans="5:8" ht="15.75" thickBot="1" x14ac:dyDescent="0.25">
      <c r="E351" s="153"/>
      <c r="F351" s="156"/>
      <c r="G351" s="16" t="s">
        <v>770</v>
      </c>
      <c r="H351" s="18" t="s">
        <v>771</v>
      </c>
    </row>
    <row r="352" spans="5:8" ht="15.75" thickBot="1" x14ac:dyDescent="0.25">
      <c r="E352" s="47" t="s">
        <v>772</v>
      </c>
      <c r="F352" s="48"/>
      <c r="G352" s="48"/>
      <c r="H352" s="49" t="s">
        <v>1485</v>
      </c>
    </row>
    <row r="455" spans="2:2" x14ac:dyDescent="0.2">
      <c r="B455" s="17"/>
    </row>
    <row r="456" spans="2:2" x14ac:dyDescent="0.2">
      <c r="B456" s="17"/>
    </row>
    <row r="457" spans="2:2" x14ac:dyDescent="0.2">
      <c r="B457" s="17"/>
    </row>
    <row r="458" spans="2:2" x14ac:dyDescent="0.2">
      <c r="B458" s="17"/>
    </row>
    <row r="459" spans="2:2" x14ac:dyDescent="0.2">
      <c r="B459" s="17"/>
    </row>
    <row r="461" spans="2:2" x14ac:dyDescent="0.2">
      <c r="B461" s="17"/>
    </row>
    <row r="555" spans="2:2" x14ac:dyDescent="0.2">
      <c r="B555" s="41"/>
    </row>
  </sheetData>
  <sheetProtection algorithmName="SHA-512" hashValue="d8lZijG2VcZszP6+7K8INxIUfnoqQZrz2wP+5tFRJHvHGxv1c2aKZ7eK8MamTRo9kpmVeaKz8+LVQYUBOYeq8w==" saltValue="Q/aBju9tyIFSJWLO1QYxcg==" spinCount="100000" sheet="1" objects="1" scenarios="1"/>
  <mergeCells count="79">
    <mergeCell ref="B102:C102"/>
    <mergeCell ref="B137:C137"/>
    <mergeCell ref="E6:E9"/>
    <mergeCell ref="F6:F7"/>
    <mergeCell ref="F8:F9"/>
    <mergeCell ref="E26:E34"/>
    <mergeCell ref="F26:F28"/>
    <mergeCell ref="F29:F30"/>
    <mergeCell ref="F31:F34"/>
    <mergeCell ref="E10:E16"/>
    <mergeCell ref="F10:F11"/>
    <mergeCell ref="F12:F16"/>
    <mergeCell ref="E17:E25"/>
    <mergeCell ref="F17:F20"/>
    <mergeCell ref="F21:F23"/>
    <mergeCell ref="F24:F25"/>
    <mergeCell ref="F62:F66"/>
    <mergeCell ref="F67:F71"/>
    <mergeCell ref="E50:E87"/>
    <mergeCell ref="F50:F56"/>
    <mergeCell ref="F72:F77"/>
    <mergeCell ref="F84:F87"/>
    <mergeCell ref="E35:E49"/>
    <mergeCell ref="F35:F40"/>
    <mergeCell ref="F41:F44"/>
    <mergeCell ref="F45:F49"/>
    <mergeCell ref="F58:F61"/>
    <mergeCell ref="E88:E120"/>
    <mergeCell ref="F88:F104"/>
    <mergeCell ref="F105:F110"/>
    <mergeCell ref="F111:F120"/>
    <mergeCell ref="F78:F83"/>
    <mergeCell ref="E121:E150"/>
    <mergeCell ref="F121:F130"/>
    <mergeCell ref="F131:F133"/>
    <mergeCell ref="F134:F142"/>
    <mergeCell ref="F143:F150"/>
    <mergeCell ref="E151:E204"/>
    <mergeCell ref="F151:F162"/>
    <mergeCell ref="F163:F169"/>
    <mergeCell ref="F170:F183"/>
    <mergeCell ref="F184:F204"/>
    <mergeCell ref="E205:E236"/>
    <mergeCell ref="F205:F225"/>
    <mergeCell ref="F226:F236"/>
    <mergeCell ref="E237:E248"/>
    <mergeCell ref="F237:F244"/>
    <mergeCell ref="F245:F248"/>
    <mergeCell ref="F281:F283"/>
    <mergeCell ref="F284:F286"/>
    <mergeCell ref="F287:F288"/>
    <mergeCell ref="E249:E278"/>
    <mergeCell ref="F249:F257"/>
    <mergeCell ref="F258:F267"/>
    <mergeCell ref="F268:F274"/>
    <mergeCell ref="F275:F278"/>
    <mergeCell ref="R3:R6"/>
    <mergeCell ref="T3:T6"/>
    <mergeCell ref="E300:E351"/>
    <mergeCell ref="F300:F331"/>
    <mergeCell ref="F332:F334"/>
    <mergeCell ref="F335:F337"/>
    <mergeCell ref="F338:F341"/>
    <mergeCell ref="F342:F346"/>
    <mergeCell ref="F347:F351"/>
    <mergeCell ref="E289:E299"/>
    <mergeCell ref="F289:F292"/>
    <mergeCell ref="F293:F294"/>
    <mergeCell ref="F295:F297"/>
    <mergeCell ref="F298:F299"/>
    <mergeCell ref="F279:F280"/>
    <mergeCell ref="E280:E284"/>
    <mergeCell ref="J5:J6"/>
    <mergeCell ref="K5:K6"/>
    <mergeCell ref="O5:O6"/>
    <mergeCell ref="P5:P6"/>
    <mergeCell ref="J3:K4"/>
    <mergeCell ref="O3:P4"/>
    <mergeCell ref="M3:M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40</vt:i4>
      </vt:variant>
    </vt:vector>
  </HeadingPairs>
  <TitlesOfParts>
    <vt:vector size="43" baseType="lpstr">
      <vt:lpstr>I</vt:lpstr>
      <vt:lpstr>BD Servicios</vt:lpstr>
      <vt:lpstr>I_conversion</vt:lpstr>
      <vt:lpstr>Codigo</vt:lpstr>
      <vt:lpstr>Dotacion_CJ</vt:lpstr>
      <vt:lpstr>ESTAMENTO_61_TIPOA_CATEGORIA_BC</vt:lpstr>
      <vt:lpstr>REM_10_60_70_EUS</vt:lpstr>
      <vt:lpstr>REM_11_12_PERSONAL_MEDICO_18834</vt:lpstr>
      <vt:lpstr>REM_11_PERSONAL_MEDICO_DIRECTIVO</vt:lpstr>
      <vt:lpstr>REM_20_Fiscalizadores</vt:lpstr>
      <vt:lpstr>REM_30_JUDICIAL</vt:lpstr>
      <vt:lpstr>REM_40_CONGRESO</vt:lpstr>
      <vt:lpstr>REM_61_BC</vt:lpstr>
      <vt:lpstr>REM_61_ESCALA_A_Personal_Medico_TIPOB</vt:lpstr>
      <vt:lpstr>REM_80_Codigo_del_Trabajo</vt:lpstr>
      <vt:lpstr>REM_Codigo_Especiales</vt:lpstr>
      <vt:lpstr>Serviu_Codigo</vt:lpstr>
      <vt:lpstr>SSALUD</vt:lpstr>
      <vt:lpstr>Tabla_01_Sexo</vt:lpstr>
      <vt:lpstr>Tabla_02_Inst.Previsional</vt:lpstr>
      <vt:lpstr>Tabla_03_Inst.Salud</vt:lpstr>
      <vt:lpstr>Tabla_04_Sist.Rem</vt:lpstr>
      <vt:lpstr>Tabla_05_Region</vt:lpstr>
      <vt:lpstr>Tabla_06_10_40_60_70_EUS</vt:lpstr>
      <vt:lpstr>Tabla_06_11_12_15076_19664</vt:lpstr>
      <vt:lpstr>Tabla_06_13</vt:lpstr>
      <vt:lpstr>Tabla_06_14</vt:lpstr>
      <vt:lpstr>Tabla_06_15</vt:lpstr>
      <vt:lpstr>Tabla_06_20_Fiscalizadores</vt:lpstr>
      <vt:lpstr>Tabla_06_30_Poder_Judicial</vt:lpstr>
      <vt:lpstr>Tabla_06_50_Ministerio_Publico</vt:lpstr>
      <vt:lpstr>Tabla_06_80_Codigo_del_Trabajo</vt:lpstr>
      <vt:lpstr>Tabla_06_90_Personal_Fuera_de_Dotacion</vt:lpstr>
      <vt:lpstr>Tabla_06_DFL29_61_Experimentales</vt:lpstr>
      <vt:lpstr>Tabla_07_CJ_61_80</vt:lpstr>
      <vt:lpstr>Tabla_07_CJ_Menos_SIST_REM_61_80</vt:lpstr>
      <vt:lpstr>Tabla_08_Calidad_Desempeño</vt:lpstr>
      <vt:lpstr>Tabla_09_S_N</vt:lpstr>
      <vt:lpstr>Tabla_10_Nivel_ADP</vt:lpstr>
      <vt:lpstr>Tabla_11_Nivel_Ley_Medica</vt:lpstr>
      <vt:lpstr>Tabla_12_Ley</vt:lpstr>
      <vt:lpstr>ZONA_LEY_19354</vt:lpstr>
      <vt:lpstr>ZONA_SIN_ASIGNACION_RM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 Dipres</dc:creator>
  <cp:lastModifiedBy>SAP</cp:lastModifiedBy>
  <cp:lastPrinted>2012-10-23T02:00:39Z</cp:lastPrinted>
  <dcterms:created xsi:type="dcterms:W3CDTF">2011-06-28T21:55:15Z</dcterms:created>
  <dcterms:modified xsi:type="dcterms:W3CDTF">2025-06-19T20:11:38Z</dcterms:modified>
</cp:coreProperties>
</file>