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pres\2025_1T\matrices_de_validacion\v1\otros\"/>
    </mc:Choice>
  </mc:AlternateContent>
  <xr:revisionPtr revIDLastSave="0" documentId="13_ncr:1_{36383AF8-5434-44A9-AB0D-3E6172D6EAAA}" xr6:coauthVersionLast="47" xr6:coauthVersionMax="47" xr10:uidLastSave="{00000000-0000-0000-0000-000000000000}"/>
  <bookViews>
    <workbookView xWindow="-54090" yWindow="3540" windowWidth="38505" windowHeight="22275" tabRatio="599" xr2:uid="{00000000-000D-0000-FFFF-FFFF00000000}"/>
  </bookViews>
  <sheets>
    <sheet name="R" sheetId="1" r:id="rId1"/>
    <sheet name="BD Servicios" sheetId="2" state="hidden" r:id="rId2"/>
    <sheet name="R_Conversion" sheetId="4" state="hidden" r:id="rId3"/>
  </sheets>
  <definedNames>
    <definedName name="_xlnm._FilterDatabase" localSheetId="0" hidden="1">'R'!$A$1:$AL$933</definedName>
    <definedName name="Codigo">'BD Servicios'!$A$2:$D$445</definedName>
    <definedName name="REM_10_60_70_EUS">R_Conversion!$D$7:$D$42</definedName>
    <definedName name="REM_11_12_PERSONAL_MEDICO_18834">R_Conversion!$E$7:$E$10</definedName>
    <definedName name="REM_20_Fiscalizadores">R_Conversion!$G$7:$G$33</definedName>
    <definedName name="REM_30_JUDICIAL">R_Conversion!$L$7:$L$29</definedName>
    <definedName name="REM_40_CONGRESO">R_Conversion!$N$7:$N$40</definedName>
    <definedName name="REM_61_BC">R_Conversion!$I$7:$I$40</definedName>
    <definedName name="REM_61_ESCALA_A_Personal_Medico_TIPOB">R_Conversion!$J$7:$J$20</definedName>
    <definedName name="REM_80_Codigo_del_Trabajo">R_Conversion!$D$7:$D$65</definedName>
    <definedName name="REM_Codigo_Especiales">R_Conversion!$R$6:$R$58</definedName>
    <definedName name="SERV_Desempeño">'BD Servicios'!$A$2:$A$393</definedName>
    <definedName name="SERV_Desempeño2">'BD Servicios'!#REF!</definedName>
    <definedName name="Servicios_Locales">'BD Servicios'!$A$135:$A$163</definedName>
    <definedName name="Serviu_Codigo">R_Conversion!$P$60:$P$74</definedName>
    <definedName name="Tabla_01">R_Conversion!$B$5:$B$6</definedName>
    <definedName name="Tabla_02">R_Conversion!$B$11:$B$25</definedName>
    <definedName name="Tabla_03_10_40_60_70_EUS">R_Conversion!$B$31:$B$37</definedName>
    <definedName name="Tabla_03_11_12_15076_19664">R_Conversion!$B$44</definedName>
    <definedName name="Tabla_03_20_Fiscalizadores">R_Conversion!$B$54:$B$61</definedName>
    <definedName name="Tabla_03_30_Poder_Judicial">R_Conversion!$B$63:$B$65</definedName>
    <definedName name="Tabla_03_50_Ministerio_Publico">R_Conversion!$B$67:$B$73</definedName>
    <definedName name="Tabla_03_DFL29_61_Experimentales">R_Conversion!$B$46:$B$52</definedName>
    <definedName name="Tabla_03_Nivel_Ley_Medica">R_Conversion!$B$126:$B$128</definedName>
    <definedName name="Tabla_04">R_Conversion!$B$11:$B$23</definedName>
    <definedName name="Tabla_04_CJ_61_80">R_Conversion!$B$112:$B$114</definedName>
    <definedName name="Tabla_04_CJ_Menos_SIST_REM_61_80">R_Conversion!$B$109:$B$111</definedName>
    <definedName name="Tabla_04_Sist.Rem_SLE">R_Conversion!$B$14:$B$16</definedName>
    <definedName name="Tabla_05_Calidad_Desempeño">R_Conversion!$B$119:$B$120</definedName>
    <definedName name="Tabla_06_13">R_Conversion!$B$89:$B$91</definedName>
    <definedName name="Tabla_06_14">R_Conversion!$B$93:$B$96</definedName>
    <definedName name="Tabla_06_15">R_Conversion!$B$98:$B$104</definedName>
    <definedName name="Tabla_06_80_Codigo_del_Trabajo">R_Conversion!$B$75:$B$87</definedName>
    <definedName name="Tabla_16_Lugar_Desempeño">R_Conversion!$B$133:$B$134</definedName>
  </definedNames>
  <calcPr calcId="191029"/>
</workbook>
</file>

<file path=xl/calcChain.xml><?xml version="1.0" encoding="utf-8"?>
<calcChain xmlns="http://schemas.openxmlformats.org/spreadsheetml/2006/main">
  <c r="U2" i="1" l="1"/>
  <c r="S2" i="1"/>
  <c r="AG2" i="1"/>
  <c r="AJ2" i="1"/>
  <c r="AF2" i="1"/>
  <c r="Y2" i="1"/>
  <c r="AH2" i="1" l="1"/>
  <c r="AK2" i="1" l="1"/>
  <c r="Z2" i="1" l="1"/>
  <c r="AE2" i="1" l="1"/>
  <c r="AA2" i="1" l="1"/>
  <c r="R48" i="4" l="1"/>
  <c r="R49" i="4"/>
  <c r="R50" i="4"/>
  <c r="R51" i="4"/>
  <c r="R52" i="4"/>
  <c r="R53" i="4"/>
  <c r="R54" i="4"/>
  <c r="R55" i="4"/>
  <c r="R56" i="4"/>
  <c r="R57" i="4"/>
  <c r="AB2" i="1" l="1"/>
  <c r="R2" i="1" l="1"/>
  <c r="V2" i="1"/>
  <c r="AD2" i="1" l="1"/>
  <c r="AC2" i="1"/>
  <c r="R5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W2" i="1" l="1"/>
  <c r="X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rls</author>
    <author>hcg</author>
  </authors>
  <commentList>
    <comment ref="T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U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Z1" authorId="1" shapeId="0" xr:uid="{00000000-0006-0000-0000-00000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de conversión N°04 (Sistema de Remuneraciones)</t>
        </r>
      </text>
    </comment>
    <comment ref="AA1" authorId="1" shapeId="0" xr:uid="{00000000-0006-0000-0000-00000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de conversión N° 06, según el Sistema de Remuneraciones registrado (SIST_REM)</t>
        </r>
      </text>
    </comment>
    <comment ref="AB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AC1" authorId="1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AD1" authorId="2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AE1" authorId="0" shapeId="0" xr:uid="{00000000-0006-0000-0000-000008000000}">
      <text>
        <r>
          <rPr>
            <sz val="8"/>
            <color indexed="81"/>
            <rFont val="Tahoma"/>
            <family val="2"/>
          </rPr>
          <t>Verifica que la fecha de inicio de la reserva del cargo sea anterior a la fecha de cierre del informe</t>
        </r>
      </text>
    </comment>
    <comment ref="AF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consistencia del campo LUGAR_DESEM con Tabla de conversión N°17</t>
        </r>
      </text>
    </comment>
    <comment ref="AJ1" authorId="2" shapeId="0" xr:uid="{00000000-0006-0000-0000-00000A000000}">
      <text>
        <r>
          <rPr>
            <sz val="8"/>
            <color indexed="81"/>
            <rFont val="Tahoma"/>
            <family val="2"/>
          </rPr>
          <t>Revisa consistencia con Tabla de conversión N°17</t>
        </r>
      </text>
    </comment>
    <comment ref="AK1" authorId="2" shapeId="0" xr:uid="{00000000-0006-0000-0000-00000B000000}">
      <text>
        <r>
          <rPr>
            <sz val="8"/>
            <color indexed="81"/>
            <rFont val="Tahoma"/>
            <family val="2"/>
          </rPr>
          <t>Valida con Tabla de conversión N°08</t>
        </r>
      </text>
    </comment>
  </commentList>
</comments>
</file>

<file path=xl/sharedStrings.xml><?xml version="1.0" encoding="utf-8"?>
<sst xmlns="http://schemas.openxmlformats.org/spreadsheetml/2006/main" count="2322" uniqueCount="1213">
  <si>
    <t>ID_SERV</t>
  </si>
  <si>
    <t>165301</t>
  </si>
  <si>
    <t>E</t>
  </si>
  <si>
    <t>PROFESIONAL</t>
  </si>
  <si>
    <t>SN</t>
  </si>
  <si>
    <t>INSTITUCION</t>
  </si>
  <si>
    <t>162301</t>
  </si>
  <si>
    <t>DIRECTIVO</t>
  </si>
  <si>
    <t>OTRO</t>
  </si>
  <si>
    <t>ETAPA DESTINACION Y FORMACION</t>
  </si>
  <si>
    <t>ETAPA SUPERIOR</t>
  </si>
  <si>
    <t>163701</t>
  </si>
  <si>
    <t>SINGR</t>
  </si>
  <si>
    <t>NNN</t>
  </si>
  <si>
    <t>162501</t>
  </si>
  <si>
    <t>164201</t>
  </si>
  <si>
    <t>160901</t>
  </si>
  <si>
    <t>164101</t>
  </si>
  <si>
    <t>PERSONAL MÉDICO</t>
  </si>
  <si>
    <t>K</t>
  </si>
  <si>
    <t>ADMINISTRATIVO</t>
  </si>
  <si>
    <t>164001</t>
  </si>
  <si>
    <t>162101</t>
  </si>
  <si>
    <t>163601</t>
  </si>
  <si>
    <t>160501</t>
  </si>
  <si>
    <t>162601</t>
  </si>
  <si>
    <t>TIT</t>
  </si>
  <si>
    <t>162201</t>
  </si>
  <si>
    <t>III</t>
  </si>
  <si>
    <t>164301</t>
  </si>
  <si>
    <t>162401</t>
  </si>
  <si>
    <t>163901</t>
  </si>
  <si>
    <t>164401</t>
  </si>
  <si>
    <t>163101</t>
  </si>
  <si>
    <t>162901</t>
  </si>
  <si>
    <t>163801</t>
  </si>
  <si>
    <t>162801</t>
  </si>
  <si>
    <t>162001</t>
  </si>
  <si>
    <t>163401</t>
  </si>
  <si>
    <t>163001</t>
  </si>
  <si>
    <t>AUXILIAR</t>
  </si>
  <si>
    <t>160401</t>
  </si>
  <si>
    <t>TÉCNICO</t>
  </si>
  <si>
    <t>163301</t>
  </si>
  <si>
    <t>TIPO_INFO</t>
  </si>
  <si>
    <t>RUN</t>
  </si>
  <si>
    <t>DV</t>
  </si>
  <si>
    <t>ESTAMENTO_R</t>
  </si>
  <si>
    <t>SIST_REM_R</t>
  </si>
  <si>
    <t>GRADO_R</t>
  </si>
  <si>
    <t>DESC_NIVEL_R</t>
  </si>
  <si>
    <t>JORNADA_R</t>
  </si>
  <si>
    <t>INICIO_RESERVA</t>
  </si>
  <si>
    <t>LUGAR_DESEM</t>
  </si>
  <si>
    <t>SERV_DESEM</t>
  </si>
  <si>
    <t>C_DESEM</t>
  </si>
  <si>
    <t>161001</t>
  </si>
  <si>
    <t>SUP</t>
  </si>
  <si>
    <t>164601</t>
  </si>
  <si>
    <t>210201</t>
  </si>
  <si>
    <t>210501</t>
  </si>
  <si>
    <t>210601</t>
  </si>
  <si>
    <t>REVISIÓN
RUN</t>
  </si>
  <si>
    <t>Fórmula
VALOR
DV</t>
  </si>
  <si>
    <t>Validar DV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</si>
  <si>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</si>
  <si>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</si>
  <si>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</si>
  <si>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</si>
  <si>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</si>
  <si>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</si>
  <si>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</si>
  <si>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</si>
  <si>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</si>
  <si>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</si>
  <si>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</si>
  <si>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</si>
  <si>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</si>
  <si>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</si>
  <si>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</si>
  <si>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</si>
  <si>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</si>
  <si>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</si>
  <si>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</si>
  <si>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</si>
  <si>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</si>
  <si>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</si>
  <si>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</si>
  <si>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</si>
  <si>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</si>
  <si>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</si>
  <si>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</si>
  <si>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</si>
  <si>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</si>
  <si>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</si>
  <si>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</si>
  <si>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</si>
  <si>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</si>
  <si>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</si>
  <si>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</si>
  <si>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</si>
  <si>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</si>
  <si>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</si>
  <si>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</si>
  <si>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</si>
  <si>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</si>
  <si>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</si>
  <si>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</si>
  <si>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</si>
  <si>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</si>
  <si>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</si>
  <si>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</si>
  <si>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</si>
  <si>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</si>
  <si>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</si>
  <si>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</si>
  <si>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</si>
  <si>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</si>
  <si>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</si>
  <si>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</si>
  <si>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</si>
  <si>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</si>
  <si>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</si>
  <si>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</si>
  <si>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</si>
  <si>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</si>
  <si>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</si>
  <si>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</si>
  <si>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</si>
  <si>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</si>
  <si>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</si>
  <si>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</si>
  <si>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</si>
  <si>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</si>
  <si>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</si>
  <si>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</si>
  <si>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</si>
  <si>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</si>
  <si>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</si>
  <si>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</si>
  <si>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</si>
  <si>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</si>
  <si>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</si>
  <si>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</si>
  <si>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</si>
  <si>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</si>
  <si>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</si>
  <si>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</si>
  <si>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</si>
  <si>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</si>
  <si>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</si>
  <si>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</si>
  <si>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</si>
  <si>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</si>
  <si>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</si>
  <si>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</si>
  <si>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</si>
  <si>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</si>
  <si>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</si>
  <si>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</si>
  <si>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</si>
  <si>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</si>
  <si>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</si>
  <si>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</si>
  <si>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</si>
  <si>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</si>
  <si>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</si>
  <si>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</si>
  <si>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</si>
  <si>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</si>
  <si>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</si>
  <si>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</si>
  <si>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</si>
  <si>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</si>
  <si>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</si>
  <si>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</si>
  <si>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</si>
  <si>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</si>
  <si>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</si>
  <si>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</si>
  <si>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</si>
  <si>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</si>
  <si>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</si>
  <si>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</si>
  <si>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</si>
  <si>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</si>
  <si>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</si>
  <si>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</si>
  <si>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</si>
  <si>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</si>
  <si>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</si>
  <si>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</si>
  <si>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</si>
  <si>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</si>
  <si>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</si>
  <si>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</si>
  <si>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</si>
  <si>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</si>
  <si>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</si>
  <si>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</si>
  <si>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</si>
  <si>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</si>
  <si>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</si>
  <si>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</si>
  <si>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</si>
  <si>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</si>
  <si>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</si>
  <si>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</si>
  <si>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</si>
  <si>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</si>
  <si>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</si>
  <si>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</si>
  <si>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</si>
  <si>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</si>
  <si>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</si>
  <si>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</si>
  <si>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</si>
  <si>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</si>
  <si>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</si>
  <si>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</si>
  <si>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</si>
  <si>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</si>
  <si>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</si>
  <si>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</si>
  <si>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</si>
  <si>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</si>
  <si>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</si>
  <si>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</si>
  <si>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</si>
  <si>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</si>
  <si>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</si>
  <si>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</si>
  <si>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</si>
  <si>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</si>
  <si>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</si>
  <si>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</si>
  <si>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</si>
  <si>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</si>
  <si>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</si>
  <si>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</si>
  <si>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</si>
  <si>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</si>
  <si>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</si>
  <si>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</si>
  <si>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</si>
  <si>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</si>
  <si>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</si>
  <si>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</si>
  <si>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</si>
  <si>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</si>
  <si>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</si>
  <si>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</si>
  <si>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</si>
  <si>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</si>
  <si>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</si>
  <si>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</si>
  <si>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</si>
  <si>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</si>
  <si>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</si>
  <si>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</si>
  <si>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</si>
  <si>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</si>
  <si>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</si>
  <si>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</si>
  <si>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</si>
  <si>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</si>
  <si>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</si>
  <si>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</si>
  <si>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</si>
  <si>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</si>
  <si>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</si>
  <si>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</si>
  <si>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</si>
  <si>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</si>
  <si>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</si>
  <si>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</si>
  <si>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</si>
  <si>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</si>
  <si>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</si>
  <si>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</si>
  <si>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</si>
  <si>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</si>
  <si>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</si>
  <si>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</si>
  <si>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</si>
  <si>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</si>
  <si>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</si>
  <si>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</si>
  <si>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</si>
  <si>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</si>
  <si>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</si>
  <si>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</si>
  <si>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</si>
  <si>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</si>
  <si>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</si>
  <si>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</si>
  <si>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</si>
  <si>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</si>
  <si>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</si>
  <si>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</si>
  <si>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</si>
  <si>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</si>
  <si>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</si>
  <si>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</si>
  <si>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</si>
  <si>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</si>
  <si>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</si>
  <si>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</si>
  <si>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</si>
  <si>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</si>
  <si>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</si>
  <si>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</si>
  <si>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</si>
  <si>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</si>
  <si>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</si>
  <si>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</si>
  <si>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</si>
  <si>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</si>
  <si>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</si>
  <si>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</si>
  <si>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</si>
  <si>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</si>
  <si>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</si>
  <si>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161002</t>
  </si>
  <si>
    <t>Inversión Sectorial de Salud</t>
  </si>
  <si>
    <t>161101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</si>
  <si>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</si>
  <si>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</si>
  <si>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</si>
  <si>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</si>
  <si>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</si>
  <si>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</si>
  <si>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</si>
  <si>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</si>
  <si>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</si>
  <si>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</si>
  <si>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163201</t>
  </si>
  <si>
    <t>Servicio de Salud Talcahuano</t>
  </si>
  <si>
    <t>Servicio de Salud Arauco</t>
  </si>
  <si>
    <t>163501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</si>
  <si>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</si>
  <si>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</si>
  <si>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</si>
  <si>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</si>
  <si>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</si>
  <si>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</si>
  <si>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</si>
  <si>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</si>
  <si>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164501</t>
  </si>
  <si>
    <t>Servicio de Salud Metropolitano Norte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</si>
  <si>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</si>
  <si>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</si>
  <si>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</si>
  <si>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</si>
  <si>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</si>
  <si>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</si>
  <si>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</si>
  <si>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</si>
  <si>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</si>
  <si>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</si>
  <si>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</si>
  <si>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</si>
  <si>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</si>
  <si>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</si>
  <si>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</si>
  <si>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</si>
  <si>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</si>
  <si>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</si>
  <si>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</si>
  <si>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</si>
  <si>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</si>
  <si>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</si>
  <si>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</si>
  <si>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</si>
  <si>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</si>
  <si>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</si>
  <si>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</si>
  <si>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</si>
  <si>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</si>
  <si>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</si>
  <si>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</si>
  <si>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</si>
  <si>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</si>
  <si>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</si>
  <si>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</si>
  <si>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</si>
  <si>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</si>
  <si>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</si>
  <si>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</si>
  <si>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</si>
  <si>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</si>
  <si>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</si>
  <si>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</si>
  <si>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</si>
  <si>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</si>
  <si>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</si>
  <si>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</si>
  <si>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</si>
  <si>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</si>
  <si>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</si>
  <si>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</si>
  <si>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</si>
  <si>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</si>
  <si>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</si>
  <si>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</si>
  <si>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</si>
  <si>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</si>
  <si>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</si>
  <si>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</si>
  <si>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</si>
  <si>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</si>
  <si>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</si>
  <si>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</si>
  <si>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</si>
  <si>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</si>
  <si>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</si>
  <si>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</si>
  <si>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Instituto Nacional de la Juventud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</si>
  <si>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</si>
  <si>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</si>
  <si>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</si>
  <si>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</si>
  <si>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</si>
  <si>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</si>
  <si>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</si>
  <si>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</si>
  <si>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</si>
  <si>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</si>
  <si>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</si>
  <si>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</si>
  <si>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</si>
  <si>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</si>
  <si>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</si>
  <si>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</si>
  <si>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</si>
  <si>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</si>
  <si>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</si>
  <si>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</si>
  <si>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</si>
  <si>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</si>
  <si>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</si>
  <si>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</si>
  <si>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</si>
  <si>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</si>
  <si>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</si>
  <si>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</si>
  <si>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</si>
  <si>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</si>
  <si>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TABLA N°01</t>
  </si>
  <si>
    <t>Sexo</t>
  </si>
  <si>
    <t>Descripción</t>
  </si>
  <si>
    <t>Código</t>
  </si>
  <si>
    <t>Mujer</t>
  </si>
  <si>
    <t>M</t>
  </si>
  <si>
    <t>Hombre</t>
  </si>
  <si>
    <t>H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</si>
  <si>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</si>
  <si>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</si>
  <si>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</si>
  <si>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</si>
  <si>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</si>
  <si>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</si>
  <si>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</si>
  <si>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</si>
  <si>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</si>
  <si>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</si>
  <si>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</si>
  <si>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</si>
  <si>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</si>
  <si>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AUT. DE GOB.</t>
  </si>
  <si>
    <t>Jefe Superior del Servicio informante.</t>
  </si>
  <si>
    <t>JEFE SUP. DE SERVICIO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</si>
  <si>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</si>
  <si>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</si>
  <si>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</si>
  <si>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</si>
  <si>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</si>
  <si>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</si>
  <si>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11-12</t>
  </si>
  <si>
    <t>Personal afecto a las leyes Nos. 15.076 y 19.664.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</si>
  <si>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</si>
  <si>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</si>
  <si>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</si>
  <si>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</si>
  <si>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</si>
  <si>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</si>
  <si>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</si>
  <si>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</si>
  <si>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</si>
  <si>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</si>
  <si>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</si>
  <si>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</si>
  <si>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</si>
  <si>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</si>
  <si>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</si>
  <si>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</si>
  <si>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</si>
  <si>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</si>
  <si>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</si>
  <si>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Calidad Jurídica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</si>
  <si>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</si>
  <si>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</si>
  <si>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</si>
  <si>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</si>
  <si>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</si>
  <si>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</si>
  <si>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Personal contratado como Jornal Permanente</t>
  </si>
  <si>
    <t>JP</t>
  </si>
  <si>
    <t>Personal que cuenta con un Contrato Indefinido</t>
  </si>
  <si>
    <t>INDEF</t>
  </si>
  <si>
    <t>Personal que cuenta con un contrato plazo fijo</t>
  </si>
  <si>
    <t>PFIJO</t>
  </si>
  <si>
    <t>TABLA N°08</t>
  </si>
  <si>
    <t>Calidad de desempeño</t>
  </si>
  <si>
    <t>Es titular del cargo desempeñado</t>
  </si>
  <si>
    <t>Se desempeña como suplente del cargo</t>
  </si>
  <si>
    <t>Sin Nivel</t>
  </si>
  <si>
    <t>Descripción Nivel Ley Médica</t>
  </si>
  <si>
    <t>Etapa Planta Superior</t>
  </si>
  <si>
    <t>Etapa Destinación y Formación</t>
  </si>
  <si>
    <t>TABLA DE CONVERSIÓN MATRIZ PERSONAL CON CARGO TITULAR EN RESERVA</t>
  </si>
  <si>
    <t>Contrata</t>
  </si>
  <si>
    <t>Lugar de desempeño</t>
  </si>
  <si>
    <t>En la institución informante</t>
  </si>
  <si>
    <t>En otra institución / Servicio</t>
  </si>
  <si>
    <t>SIST_REM</t>
  </si>
  <si>
    <t>ESTAMENTO</t>
  </si>
  <si>
    <t>GRADO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</si>
  <si>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</si>
  <si>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</si>
  <si>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</si>
  <si>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</si>
  <si>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</si>
  <si>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</si>
  <si>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</si>
  <si>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</si>
  <si>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</si>
  <si>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</si>
  <si>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</si>
  <si>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</si>
  <si>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</si>
  <si>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I</t>
  </si>
  <si>
    <t>A</t>
  </si>
  <si>
    <t>F/G</t>
  </si>
  <si>
    <t>II</t>
  </si>
  <si>
    <t>B</t>
  </si>
  <si>
    <t>C</t>
  </si>
  <si>
    <t>1B</t>
  </si>
  <si>
    <t>IV</t>
  </si>
  <si>
    <t>1A</t>
  </si>
  <si>
    <t>D</t>
  </si>
  <si>
    <t>V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</si>
  <si>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</si>
  <si>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</si>
  <si>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</si>
  <si>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</si>
  <si>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</si>
  <si>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</si>
  <si>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</si>
  <si>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</si>
  <si>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</si>
  <si>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</si>
  <si>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</si>
  <si>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L</t>
  </si>
  <si>
    <t>XIII</t>
  </si>
  <si>
    <t>XIV</t>
  </si>
  <si>
    <t>N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</si>
  <si>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</si>
  <si>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</si>
  <si>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</si>
  <si>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</si>
  <si>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</si>
  <si>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</si>
  <si>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</si>
  <si>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</si>
  <si>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</si>
  <si>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</si>
  <si>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</si>
  <si>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</si>
  <si>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</si>
  <si>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</si>
  <si>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</si>
  <si>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</si>
  <si>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</si>
  <si>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</si>
  <si>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</si>
  <si>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</si>
  <si>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</si>
  <si>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</si>
  <si>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</si>
  <si>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</si>
  <si>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DESC_NIVEL</t>
  </si>
  <si>
    <t>JORNADA</t>
  </si>
  <si>
    <t>INICIO DE RESERVA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</si>
  <si>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</si>
  <si>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TABLA N°16</t>
  </si>
  <si>
    <t>TABLA N°11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</si>
  <si>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</si>
  <si>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</si>
  <si>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</si>
  <si>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</si>
  <si>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</si>
  <si>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</si>
  <si>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</si>
  <si>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10-40-60-70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</si>
  <si>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</si>
  <si>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</si>
  <si>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</si>
  <si>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</si>
  <si>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</si>
  <si>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</si>
  <si>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</si>
  <si>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</si>
  <si>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</si>
  <si>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090201</t>
  </si>
  <si>
    <t>090301</t>
  </si>
  <si>
    <t>Agencia de Calidad de la Educación</t>
  </si>
  <si>
    <t>VALIDAR ID_SERV</t>
  </si>
  <si>
    <t>VALIDA SERV_DESEM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</si>
  <si>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</si>
  <si>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</si>
  <si>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</si>
  <si>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</si>
  <si>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</si>
  <si>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</si>
  <si>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</si>
  <si>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</si>
  <si>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</si>
  <si>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</si>
  <si>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</si>
  <si>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</si>
  <si>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</si>
  <si>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</si>
  <si>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</si>
  <si>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</si>
  <si>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</si>
  <si>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</si>
  <si>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</si>
  <si>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</si>
  <si>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</si>
  <si>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NOMBRES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</si>
  <si>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</si>
  <si>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</si>
  <si>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</si>
  <si>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</si>
  <si>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</si>
  <si>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</si>
  <si>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</si>
  <si>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</si>
  <si>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</si>
  <si>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</si>
  <si>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</si>
  <si>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</si>
  <si>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</si>
  <si>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</si>
  <si>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</si>
  <si>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</si>
  <si>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</si>
  <si>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</si>
  <si>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</si>
  <si>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</si>
  <si>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</si>
  <si>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</si>
  <si>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NIV1</t>
  </si>
  <si>
    <t>NIV2</t>
  </si>
  <si>
    <t>NIV3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</si>
  <si>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</si>
  <si>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</si>
  <si>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</si>
  <si>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</si>
  <si>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</si>
  <si>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</si>
  <si>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</si>
  <si>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</si>
  <si>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</si>
  <si>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</si>
  <si>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</si>
  <si>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</si>
  <si>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</si>
  <si>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</si>
  <si>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</si>
  <si>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</si>
  <si>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</si>
  <si>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</si>
  <si>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</si>
  <si>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</si>
  <si>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270201</t>
  </si>
  <si>
    <t>270202</t>
  </si>
  <si>
    <t>270203</t>
  </si>
  <si>
    <t>MINISTERIO DE LA MUJER Y LA EQUIDAD DE GÉNERO</t>
  </si>
  <si>
    <t>Subsecretaría de la Mujer y la Equidad de Género</t>
  </si>
  <si>
    <t>Servicio Nacional de la Mujer y la Equidad de Género</t>
  </si>
  <si>
    <t>100601</t>
  </si>
  <si>
    <t>Subsecretaría de Derechos Humanos</t>
  </si>
  <si>
    <t>280101</t>
  </si>
  <si>
    <t>Profesionales de la Educación, Ley N°19.070</t>
  </si>
  <si>
    <t>Honorario a suma alzada</t>
  </si>
  <si>
    <t>TABLA N°07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</si>
  <si>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</si>
  <si>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</si>
  <si>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</si>
  <si>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</si>
  <si>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</si>
  <si>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</si>
  <si>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</si>
  <si>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</si>
  <si>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</si>
  <si>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</si>
  <si>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</si>
  <si>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</si>
  <si>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</si>
  <si>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</si>
  <si>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</si>
  <si>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</si>
  <si>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</si>
  <si>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</si>
  <si>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</si>
  <si>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</si>
  <si>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Servicio Local de Educación Barrancas</t>
  </si>
  <si>
    <t>Servicio Local de Educación Puerto Cordillera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</si>
  <si>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</si>
  <si>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</si>
  <si>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</si>
  <si>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</si>
  <si>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</si>
  <si>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</si>
  <si>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</si>
  <si>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</si>
  <si>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</si>
  <si>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</si>
  <si>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</si>
  <si>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</si>
  <si>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</si>
  <si>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</si>
  <si>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</si>
  <si>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</si>
  <si>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</si>
  <si>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</si>
  <si>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</si>
  <si>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</si>
  <si>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</si>
  <si>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083101</t>
  </si>
  <si>
    <t>Comisión para el Mercado Financiero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</si>
  <si>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</si>
  <si>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</si>
  <si>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</si>
  <si>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</si>
  <si>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</si>
  <si>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</si>
  <si>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</si>
  <si>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</si>
  <si>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</si>
  <si>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</si>
  <si>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</si>
  <si>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</si>
  <si>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</si>
  <si>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211001</t>
  </si>
  <si>
    <t>211002</t>
  </si>
  <si>
    <r>
      <rPr>
        <b/>
        <sz val="9"/>
        <rFont val="Calibri"/>
        <family val="2"/>
        <scheme val="minor"/>
      </rPr>
      <t>Formato Texto</t>
    </r>
    <r>
      <rPr>
        <sz val="9"/>
        <rFont val="Calibri"/>
        <family val="2"/>
        <scheme val="minor"/>
      </rPr>
      <t xml:space="preserve">
(Copiar VALIDAR ID_SERV  y pegar valores, luego copiar todo y pegar en columna ID_SERV desde la Celda 2)</t>
    </r>
  </si>
  <si>
    <r>
      <rPr>
        <b/>
        <sz val="9"/>
        <color indexed="12"/>
        <rFont val="Calibri"/>
        <family val="2"/>
        <scheme val="minor"/>
      </rPr>
      <t>Formato Texto</t>
    </r>
    <r>
      <rPr>
        <sz val="9"/>
        <rFont val="Calibri"/>
        <family val="2"/>
        <scheme val="minor"/>
      </rPr>
      <t xml:space="preserve">
</t>
    </r>
    <r>
      <rPr>
        <sz val="7"/>
        <rFont val="Calibri"/>
        <family val="2"/>
        <scheme val="minor"/>
      </rPr>
      <t>(Copiar información columna VALIDA SERV_DESEM desde fila 2 y pegar valores, luego volver a copiar todo y pegar en columna SERV_DESEM desde la Celda 2)</t>
    </r>
  </si>
  <si>
    <t>REV SERV_DESEM</t>
  </si>
  <si>
    <t>REV LUGAR_DESEM</t>
  </si>
  <si>
    <t>REV C_DESEM</t>
  </si>
  <si>
    <t>Asistentes de la Educación</t>
  </si>
  <si>
    <t>Personal Jardines Infantiles (Exclusivo SLE)</t>
  </si>
  <si>
    <t>D.F.L. N° 29, N° 30 y N° 31, todos de 2001 (Establecimientos de Salud Experimentales)</t>
  </si>
  <si>
    <t>Escala de las FFAA y de Orden y Seguridad Pública (D.F.L. N°1/1997 y D.F.L. N°2/1968)</t>
  </si>
  <si>
    <t>Código del Trabajo</t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</si>
  <si>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</si>
  <si>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</si>
  <si>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</si>
  <si>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</si>
  <si>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</si>
  <si>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</si>
  <si>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</si>
  <si>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</si>
  <si>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</si>
  <si>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</si>
  <si>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de la escala B-C nombrado o contratado para desempeñarse en funciones profesionales.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</si>
  <si>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</si>
  <si>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</si>
  <si>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</si>
  <si>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</si>
  <si>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</si>
  <si>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</si>
  <si>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</si>
  <si>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</si>
  <si>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</si>
  <si>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</si>
  <si>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</si>
  <si>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</si>
  <si>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</si>
  <si>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</si>
  <si>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</si>
  <si>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</si>
  <si>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</si>
  <si>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</si>
  <si>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</si>
  <si>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</si>
  <si>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</si>
  <si>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</si>
  <si>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</si>
  <si>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</si>
  <si>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</si>
  <si>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Servicio Local de Educación Gabriela Mistral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</si>
  <si>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</si>
  <si>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</si>
  <si>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</si>
  <si>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</si>
  <si>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</si>
  <si>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</si>
  <si>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</si>
  <si>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</si>
  <si>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</si>
  <si>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</si>
  <si>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</si>
  <si>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</si>
  <si>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</si>
  <si>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</si>
  <si>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sist_rem  Profesionales de la Educación, Ley N°19.070</t>
  </si>
  <si>
    <t>Personal nombrado o contratado para desempeñarse en funciones profesores</t>
  </si>
  <si>
    <t>sist_rem  Asistentes de la Educación</t>
  </si>
  <si>
    <t>Personal nombrado o contratado para desempeñarse en funciones técnicos</t>
  </si>
  <si>
    <t>sist_rem  Personal Jardines Infantiles (Exclusivo SLE)</t>
  </si>
  <si>
    <t xml:space="preserve">Profesor </t>
  </si>
  <si>
    <t>Tecnico</t>
  </si>
  <si>
    <t>099101</t>
  </si>
  <si>
    <t>Superintendencia de Educación Superior</t>
  </si>
  <si>
    <t>REV LUGAR_DESEM y SERV_DESEM</t>
  </si>
  <si>
    <t>060601</t>
  </si>
  <si>
    <t>060701</t>
  </si>
  <si>
    <t>072601</t>
  </si>
  <si>
    <t>099001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</si>
  <si>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</si>
  <si>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</si>
  <si>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</si>
  <si>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</si>
  <si>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</si>
  <si>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</si>
  <si>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</si>
  <si>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</si>
  <si>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</si>
  <si>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</si>
  <si>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</si>
  <si>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</si>
  <si>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</si>
  <si>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</si>
  <si>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</si>
  <si>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</si>
  <si>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</si>
  <si>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Personal nombrado o contratado para desempeñarse como profesionales encargados de supervision en jardines infantiles dependientes de la JUNJI</t>
  </si>
  <si>
    <t>PROF_SUPER</t>
  </si>
  <si>
    <t>Personal nombrado o contratado para desempeñarse como profesionales de gestion en jardines infantiles dependientes de la JUNJI</t>
  </si>
  <si>
    <t>PROF_GESTION</t>
  </si>
  <si>
    <t>020402</t>
  </si>
  <si>
    <t>092602</t>
  </si>
  <si>
    <t>092702</t>
  </si>
  <si>
    <t>092802</t>
  </si>
  <si>
    <t>092902</t>
  </si>
  <si>
    <t>112402</t>
  </si>
  <si>
    <t>160205</t>
  </si>
  <si>
    <t>300103</t>
  </si>
  <si>
    <t>Laboratorio de Gobierno</t>
  </si>
  <si>
    <t>Secretaría Ejecutiva Consejo Nacional de CTCI</t>
  </si>
  <si>
    <t>Defensoría del Contribuyente</t>
  </si>
  <si>
    <t>Servicio Nacional de Protección Especializada a la Niñez y Adolescencia</t>
  </si>
  <si>
    <t>Capacidades Tecnológicas</t>
  </si>
  <si>
    <t>211101</t>
  </si>
  <si>
    <t>300203</t>
  </si>
  <si>
    <t>053501</t>
  </si>
  <si>
    <t>Servicio Nacional de Migraciones</t>
  </si>
  <si>
    <t>Formación y Perfeccionamiento Policial</t>
  </si>
  <si>
    <t>Servicio Local de Educación Iquique</t>
  </si>
  <si>
    <t>Servicio Local de Educación Maule Costa</t>
  </si>
  <si>
    <t>Servicio Local de Educación Punilla Cordillera</t>
  </si>
  <si>
    <t>Servicio Local de Educación Aysén</t>
  </si>
  <si>
    <t>Servicio Local de Educación Magallanes</t>
  </si>
  <si>
    <t>Subsecretaría de Ciencia, Tecnología, Conocimiento e Innovación</t>
  </si>
  <si>
    <t>080111</t>
  </si>
  <si>
    <t>093001</t>
  </si>
  <si>
    <t>093101</t>
  </si>
  <si>
    <t>093201</t>
  </si>
  <si>
    <t>093301</t>
  </si>
  <si>
    <t>093401</t>
  </si>
  <si>
    <t>093501</t>
  </si>
  <si>
    <t>210203</t>
  </si>
  <si>
    <t>210204</t>
  </si>
  <si>
    <t>211102</t>
  </si>
  <si>
    <t>290304</t>
  </si>
  <si>
    <t>093601</t>
  </si>
  <si>
    <t>093701</t>
  </si>
  <si>
    <t>093801</t>
  </si>
  <si>
    <t>093901</t>
  </si>
  <si>
    <t>094001</t>
  </si>
  <si>
    <t>094101</t>
  </si>
  <si>
    <t>094201</t>
  </si>
  <si>
    <t>094301</t>
  </si>
  <si>
    <t>094401</t>
  </si>
  <si>
    <t>094501</t>
  </si>
  <si>
    <t>310101_61</t>
  </si>
  <si>
    <t>310101_62</t>
  </si>
  <si>
    <t>310101_63</t>
  </si>
  <si>
    <t>310101_64</t>
  </si>
  <si>
    <t>310101_65</t>
  </si>
  <si>
    <t>310101_66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</si>
  <si>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</si>
  <si>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</si>
  <si>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</si>
  <si>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</si>
  <si>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</si>
  <si>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</si>
  <si>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</si>
  <si>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</si>
  <si>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</si>
  <si>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</si>
  <si>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Local de Educación Tamarugal</t>
  </si>
  <si>
    <t>Servicio Local de Educación Elqui</t>
  </si>
  <si>
    <t>Servicio Local de Educación Costa Central</t>
  </si>
  <si>
    <t>Servicio Local de Educación Marga Marga</t>
  </si>
  <si>
    <t>Servicio Local de Educación Los Libertadores</t>
  </si>
  <si>
    <t>Servicio Local de Educación Santa Rosa</t>
  </si>
  <si>
    <t>Servicio Local de Educación Santa Corina</t>
  </si>
  <si>
    <t>Servicio Local de Educación del Pino</t>
  </si>
  <si>
    <t>Servicio Local de Educación Andalién Costa</t>
  </si>
  <si>
    <t>Servicio Local de Educación Valdivia</t>
  </si>
  <si>
    <t>GOBIERNOS REGIONALES</t>
  </si>
  <si>
    <t>Gobierno Regional Región del Libertador General Bernardo O’Higgins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</si>
  <si>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</si>
  <si>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</si>
  <si>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</si>
  <si>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</si>
  <si>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</si>
  <si>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</si>
  <si>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</si>
  <si>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</si>
  <si>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</si>
  <si>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</si>
  <si>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</si>
  <si>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</si>
  <si>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</si>
  <si>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</si>
  <si>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</si>
  <si>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</si>
  <si>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</si>
  <si>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</si>
  <si>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</si>
  <si>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</si>
  <si>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</si>
  <si>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</si>
  <si>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</si>
  <si>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</si>
  <si>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</si>
  <si>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</si>
  <si>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</si>
  <si>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</si>
  <si>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</si>
  <si>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</si>
  <si>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</si>
  <si>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</si>
  <si>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</si>
  <si>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</si>
  <si>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</si>
  <si>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</si>
  <si>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</si>
  <si>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</si>
  <si>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</si>
  <si>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</si>
  <si>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</si>
  <si>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</si>
  <si>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</si>
  <si>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</si>
  <si>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</si>
  <si>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</si>
  <si>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</si>
  <si>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</si>
  <si>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</si>
  <si>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</si>
  <si>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</si>
  <si>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</si>
  <si>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</si>
  <si>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</si>
  <si>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</si>
  <si>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</si>
  <si>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</si>
  <si>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</si>
  <si>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</si>
  <si>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</si>
  <si>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</si>
  <si>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</si>
  <si>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</si>
  <si>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</si>
  <si>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</si>
  <si>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</si>
  <si>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</si>
  <si>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</si>
  <si>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</si>
  <si>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</si>
  <si>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</si>
  <si>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</si>
  <si>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</si>
  <si>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</si>
  <si>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</si>
  <si>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</si>
  <si>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</si>
  <si>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</si>
  <si>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</si>
  <si>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</si>
  <si>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</si>
  <si>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</si>
  <si>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</si>
  <si>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</si>
  <si>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</si>
  <si>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</si>
  <si>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</si>
  <si>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</si>
  <si>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</si>
  <si>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</si>
  <si>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</si>
  <si>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</si>
  <si>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</si>
  <si>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</si>
  <si>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</si>
  <si>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</si>
  <si>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</si>
  <si>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</si>
  <si>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</si>
  <si>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</si>
  <si>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</si>
  <si>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</si>
  <si>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</si>
  <si>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</si>
  <si>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</si>
  <si>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</si>
  <si>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</si>
  <si>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</si>
  <si>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</si>
  <si>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</si>
  <si>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</si>
  <si>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</si>
  <si>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</si>
  <si>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</si>
  <si>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</si>
  <si>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</si>
  <si>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</si>
  <si>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</si>
  <si>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</si>
  <si>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</si>
  <si>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</si>
  <si>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</si>
  <si>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</si>
  <si>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</si>
  <si>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</si>
  <si>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</si>
  <si>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</si>
  <si>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</si>
  <si>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</si>
  <si>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</si>
  <si>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</si>
  <si>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</si>
  <si>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</si>
  <si>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</si>
  <si>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</si>
  <si>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</si>
  <si>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</si>
  <si>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</si>
  <si>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</si>
  <si>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</si>
  <si>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</si>
  <si>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</si>
  <si>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</si>
  <si>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</si>
  <si>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</si>
  <si>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</si>
  <si>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</si>
  <si>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</si>
  <si>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</si>
  <si>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</si>
  <si>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</si>
  <si>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</si>
  <si>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</si>
  <si>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</si>
  <si>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</si>
  <si>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</si>
  <si>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</si>
  <si>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</si>
  <si>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</si>
  <si>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</si>
  <si>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</si>
  <si>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</si>
  <si>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</si>
  <si>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</si>
  <si>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</si>
  <si>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</si>
  <si>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</si>
  <si>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</si>
  <si>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</si>
  <si>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</si>
  <si>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</si>
  <si>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</si>
  <si>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</si>
  <si>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</si>
  <si>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</si>
  <si>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</si>
  <si>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</si>
  <si>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</si>
  <si>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</si>
  <si>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</si>
  <si>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</si>
  <si>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</si>
  <si>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</si>
  <si>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</si>
  <si>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</si>
  <si>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</si>
  <si>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</si>
  <si>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</si>
  <si>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</si>
  <si>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</si>
  <si>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</si>
  <si>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</si>
  <si>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</si>
  <si>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</si>
  <si>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</si>
  <si>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</si>
  <si>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</si>
  <si>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</si>
  <si>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</si>
  <si>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</si>
  <si>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</si>
  <si>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</si>
  <si>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</si>
  <si>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</si>
  <si>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</si>
  <si>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</si>
  <si>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</si>
  <si>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</si>
  <si>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</si>
  <si>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</si>
  <si>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</si>
  <si>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</si>
  <si>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</si>
  <si>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</si>
  <si>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</si>
  <si>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</si>
  <si>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</si>
  <si>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</si>
  <si>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</si>
  <si>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</si>
  <si>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</si>
  <si>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</si>
  <si>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</si>
  <si>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</si>
  <si>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</si>
  <si>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</si>
  <si>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</si>
  <si>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</si>
  <si>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</si>
  <si>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</si>
  <si>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</si>
  <si>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</si>
  <si>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</si>
  <si>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</si>
  <si>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</si>
  <si>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</si>
  <si>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</si>
  <si>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</si>
  <si>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</si>
  <si>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</si>
  <si>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</si>
  <si>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</si>
  <si>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</si>
  <si>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</si>
  <si>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</si>
  <si>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</si>
  <si>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</si>
  <si>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</si>
  <si>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053601</t>
  </si>
  <si>
    <t>Agencia Nacional de Ciberseguridad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</si>
  <si>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</si>
  <si>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</si>
  <si>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</si>
  <si>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</si>
  <si>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</si>
  <si>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</si>
  <si>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</si>
  <si>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</si>
  <si>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</si>
  <si>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094502</t>
  </si>
  <si>
    <t>095602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</si>
  <si>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</si>
  <si>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</si>
  <si>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</si>
  <si>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</si>
  <si>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</si>
  <si>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</si>
  <si>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</si>
  <si>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</si>
  <si>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</si>
  <si>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</si>
  <si>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</si>
  <si>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</si>
  <si>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</si>
  <si>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</si>
  <si>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</si>
  <si>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</si>
  <si>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</si>
  <si>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</si>
  <si>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</si>
  <si>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</si>
  <si>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151101</t>
  </si>
  <si>
    <t>Servicio de Biodiversidad y Áreas Protegidas</t>
  </si>
  <si>
    <t>250401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</si>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</sst>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Lucida Sans Unicode"/>
      <family val="2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sz val="10"/>
      <color theme="1"/>
      <name val="Century Gothic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1" fillId="0" borderId="0"/>
    <xf numFmtId="0" fontId="24" fillId="0" borderId="0"/>
    <xf numFmtId="0" fontId="26" fillId="0" borderId="0"/>
    <xf numFmtId="0" fontId="32" fillId="0" borderId="0"/>
    <xf numFmtId="0" fontId="1" fillId="0" borderId="0"/>
  </cellStyleXfs>
  <cellXfs count="100">
    <xf numFmtId="0" fontId="0" fillId="0" borderId="0" xfId="0"/>
    <xf numFmtId="0" fontId="22" fillId="34" borderId="10" xfId="42" applyFont="1" applyFill="1" applyBorder="1" applyAlignment="1">
      <alignment vertical="center"/>
    </xf>
    <xf numFmtId="0" fontId="22" fillId="36" borderId="11" xfId="42" applyFont="1" applyFill="1" applyBorder="1" applyAlignment="1">
      <alignment horizontal="center" vertical="center"/>
    </xf>
    <xf numFmtId="0" fontId="22" fillId="33" borderId="11" xfId="42" quotePrefix="1" applyFont="1" applyFill="1" applyBorder="1" applyAlignment="1">
      <alignment horizontal="center" vertical="center"/>
    </xf>
    <xf numFmtId="0" fontId="22" fillId="40" borderId="11" xfId="42" applyFont="1" applyFill="1" applyBorder="1" applyAlignment="1">
      <alignment horizontal="center" vertical="center"/>
    </xf>
    <xf numFmtId="0" fontId="22" fillId="37" borderId="11" xfId="42" applyFont="1" applyFill="1" applyBorder="1" applyAlignment="1">
      <alignment horizontal="center" vertical="center"/>
    </xf>
    <xf numFmtId="0" fontId="25" fillId="38" borderId="11" xfId="42" applyFont="1" applyFill="1" applyBorder="1" applyAlignment="1">
      <alignment horizontal="center" vertical="center"/>
    </xf>
    <xf numFmtId="0" fontId="25" fillId="39" borderId="11" xfId="42" applyFont="1" applyFill="1" applyBorder="1" applyAlignment="1">
      <alignment horizontal="center" vertical="center"/>
    </xf>
    <xf numFmtId="0" fontId="17" fillId="0" borderId="0" xfId="0" applyFont="1"/>
    <xf numFmtId="0" fontId="22" fillId="0" borderId="13" xfId="0" applyFont="1" applyBorder="1" applyAlignment="1">
      <alignment horizontal="justify" vertical="top" wrapText="1"/>
    </xf>
    <xf numFmtId="0" fontId="22" fillId="35" borderId="14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center" vertical="top"/>
    </xf>
    <xf numFmtId="0" fontId="23" fillId="0" borderId="13" xfId="0" applyFont="1" applyBorder="1" applyAlignment="1">
      <alignment horizontal="justify" vertical="top" wrapText="1"/>
    </xf>
    <xf numFmtId="0" fontId="23" fillId="35" borderId="14" xfId="0" applyFont="1" applyFill="1" applyBorder="1" applyAlignment="1">
      <alignment horizontal="center" vertical="top" wrapText="1"/>
    </xf>
    <xf numFmtId="0" fontId="22" fillId="0" borderId="13" xfId="0" applyFont="1" applyBorder="1" applyAlignment="1">
      <alignment vertical="top"/>
    </xf>
    <xf numFmtId="0" fontId="22" fillId="0" borderId="13" xfId="0" applyFont="1" applyBorder="1" applyAlignment="1">
      <alignment vertical="top" wrapText="1"/>
    </xf>
    <xf numFmtId="0" fontId="22" fillId="35" borderId="14" xfId="0" applyFont="1" applyFill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35" borderId="14" xfId="0" applyFont="1" applyFill="1" applyBorder="1" applyAlignment="1">
      <alignment vertical="top" wrapText="1"/>
    </xf>
    <xf numFmtId="0" fontId="23" fillId="35" borderId="14" xfId="0" applyFont="1" applyFill="1" applyBorder="1" applyAlignment="1">
      <alignment horizontal="left" vertical="top" wrapText="1"/>
    </xf>
    <xf numFmtId="0" fontId="23" fillId="35" borderId="14" xfId="0" applyFont="1" applyFill="1" applyBorder="1" applyAlignment="1">
      <alignment horizontal="justify" vertical="top"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1" borderId="15" xfId="0" applyFill="1" applyBorder="1" applyAlignment="1">
      <alignment horizontal="center" vertical="center"/>
    </xf>
    <xf numFmtId="0" fontId="32" fillId="41" borderId="15" xfId="0" applyFont="1" applyFill="1" applyBorder="1" applyAlignment="1">
      <alignment horizontal="center" vertical="center"/>
    </xf>
    <xf numFmtId="49" fontId="32" fillId="41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2" fillId="41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2" fillId="0" borderId="17" xfId="0" applyFont="1" applyBorder="1" applyAlignment="1">
      <alignment vertical="center"/>
    </xf>
    <xf numFmtId="49" fontId="32" fillId="41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49" fontId="0" fillId="41" borderId="15" xfId="0" applyNumberFormat="1" applyFill="1" applyBorder="1" applyAlignment="1">
      <alignment horizontal="center" vertical="center"/>
    </xf>
    <xf numFmtId="49" fontId="0" fillId="41" borderId="17" xfId="0" applyNumberFormat="1" applyFill="1" applyBorder="1" applyAlignment="1">
      <alignment horizontal="center" vertical="center"/>
    </xf>
    <xf numFmtId="49" fontId="0" fillId="41" borderId="18" xfId="0" applyNumberFormat="1" applyFill="1" applyBorder="1" applyAlignment="1">
      <alignment horizontal="center" vertical="center"/>
    </xf>
    <xf numFmtId="49" fontId="23" fillId="35" borderId="14" xfId="0" applyNumberFormat="1" applyFont="1" applyFill="1" applyBorder="1" applyAlignment="1">
      <alignment horizontal="left" vertical="top" wrapText="1"/>
    </xf>
    <xf numFmtId="0" fontId="22" fillId="42" borderId="11" xfId="42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39" fillId="0" borderId="0" xfId="0" applyFont="1"/>
    <xf numFmtId="0" fontId="21" fillId="44" borderId="0" xfId="0" applyFont="1" applyFill="1" applyAlignment="1">
      <alignment horizontal="center" vertical="center" wrapText="1"/>
    </xf>
    <xf numFmtId="0" fontId="18" fillId="44" borderId="0" xfId="0" applyFont="1" applyFill="1" applyAlignment="1">
      <alignment horizontal="center" vertical="center" wrapText="1"/>
    </xf>
    <xf numFmtId="0" fontId="34" fillId="45" borderId="0" xfId="44" applyFont="1" applyFill="1" applyAlignment="1">
      <alignment horizontal="center" vertical="center" wrapText="1"/>
    </xf>
    <xf numFmtId="0" fontId="19" fillId="37" borderId="0" xfId="0" applyFont="1" applyFill="1" applyAlignment="1">
      <alignment horizontal="center" vertical="center" wrapText="1"/>
    </xf>
    <xf numFmtId="0" fontId="21" fillId="37" borderId="0" xfId="0" applyFont="1" applyFill="1" applyAlignment="1">
      <alignment horizontal="center" vertical="center" wrapText="1"/>
    </xf>
    <xf numFmtId="14" fontId="23" fillId="43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0" fontId="41" fillId="46" borderId="11" xfId="0" applyFont="1" applyFill="1" applyBorder="1" applyAlignment="1">
      <alignment vertical="center"/>
    </xf>
    <xf numFmtId="0" fontId="41" fillId="46" borderId="12" xfId="0" applyFont="1" applyFill="1" applyBorder="1" applyAlignment="1">
      <alignment horizontal="center" vertical="center"/>
    </xf>
    <xf numFmtId="0" fontId="41" fillId="46" borderId="13" xfId="0" applyFont="1" applyFill="1" applyBorder="1" applyAlignment="1">
      <alignment vertical="center"/>
    </xf>
    <xf numFmtId="0" fontId="41" fillId="46" borderId="14" xfId="0" applyFont="1" applyFill="1" applyBorder="1" applyAlignment="1">
      <alignment horizontal="center" vertical="center"/>
    </xf>
    <xf numFmtId="0" fontId="22" fillId="46" borderId="10" xfId="42" applyFont="1" applyFill="1" applyBorder="1" applyAlignment="1">
      <alignment vertical="center"/>
    </xf>
    <xf numFmtId="0" fontId="23" fillId="46" borderId="13" xfId="0" applyFont="1" applyFill="1" applyBorder="1" applyAlignment="1">
      <alignment vertical="top" wrapText="1"/>
    </xf>
    <xf numFmtId="0" fontId="23" fillId="46" borderId="14" xfId="0" applyFont="1" applyFill="1" applyBorder="1" applyAlignment="1">
      <alignment vertical="top" wrapText="1"/>
    </xf>
    <xf numFmtId="0" fontId="23" fillId="46" borderId="13" xfId="42" applyFont="1" applyFill="1" applyBorder="1" applyAlignment="1">
      <alignment vertical="center" wrapText="1"/>
    </xf>
    <xf numFmtId="0" fontId="23" fillId="46" borderId="14" xfId="42" applyFont="1" applyFill="1" applyBorder="1" applyAlignment="1">
      <alignment vertical="center" wrapText="1"/>
    </xf>
    <xf numFmtId="0" fontId="22" fillId="34" borderId="10" xfId="46" applyFont="1" applyFill="1" applyBorder="1" applyAlignment="1">
      <alignment vertical="center"/>
    </xf>
    <xf numFmtId="0" fontId="22" fillId="34" borderId="11" xfId="46" applyFont="1" applyFill="1" applyBorder="1" applyAlignment="1">
      <alignment horizontal="center" vertical="center"/>
    </xf>
    <xf numFmtId="0" fontId="42" fillId="46" borderId="13" xfId="0" applyFont="1" applyFill="1" applyBorder="1" applyAlignment="1">
      <alignment horizontal="left" vertical="top" wrapText="1"/>
    </xf>
    <xf numFmtId="0" fontId="43" fillId="46" borderId="14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12" fillId="0" borderId="0" xfId="0" applyFont="1"/>
    <xf numFmtId="49" fontId="23" fillId="0" borderId="15" xfId="45" applyNumberFormat="1" applyFont="1" applyBorder="1"/>
    <xf numFmtId="0" fontId="23" fillId="0" borderId="15" xfId="45" applyFont="1" applyBorder="1" applyAlignment="1">
      <alignment vertical="center"/>
    </xf>
    <xf numFmtId="0" fontId="23" fillId="46" borderId="20" xfId="42" applyFont="1" applyFill="1" applyBorder="1" applyAlignment="1">
      <alignment vertical="center" wrapText="1"/>
    </xf>
    <xf numFmtId="49" fontId="23" fillId="0" borderId="0" xfId="0" applyNumberFormat="1" applyFont="1" applyAlignment="1">
      <alignment vertical="center"/>
    </xf>
    <xf numFmtId="14" fontId="23" fillId="0" borderId="0" xfId="0" applyNumberFormat="1" applyFont="1" applyAlignment="1">
      <alignment vertical="center"/>
    </xf>
    <xf numFmtId="49" fontId="23" fillId="0" borderId="0" xfId="0" applyNumberFormat="1" applyFont="1"/>
    <xf numFmtId="14" fontId="23" fillId="0" borderId="0" xfId="0" applyNumberFormat="1" applyFont="1"/>
    <xf numFmtId="3" fontId="23" fillId="0" borderId="0" xfId="0" applyNumberFormat="1" applyFont="1"/>
    <xf numFmtId="0" fontId="36" fillId="0" borderId="0" xfId="0" applyFont="1" applyAlignment="1">
      <alignment horizontal="left"/>
    </xf>
    <xf numFmtId="49" fontId="36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/>
    <xf numFmtId="0" fontId="23" fillId="0" borderId="0" xfId="0" applyFont="1" applyAlignment="1">
      <alignment wrapText="1"/>
    </xf>
    <xf numFmtId="49" fontId="35" fillId="0" borderId="15" xfId="45" applyNumberFormat="1" applyFont="1" applyBorder="1" applyAlignment="1">
      <alignment horizontal="center" vertical="center"/>
    </xf>
    <xf numFmtId="0" fontId="38" fillId="0" borderId="15" xfId="0" applyFont="1" applyBorder="1"/>
    <xf numFmtId="49" fontId="36" fillId="47" borderId="21" xfId="0" applyNumberFormat="1" applyFont="1" applyFill="1" applyBorder="1"/>
    <xf numFmtId="0" fontId="36" fillId="47" borderId="15" xfId="0" applyFont="1" applyFill="1" applyBorder="1" applyAlignment="1">
      <alignment vertical="center"/>
    </xf>
    <xf numFmtId="0" fontId="36" fillId="47" borderId="15" xfId="0" applyFont="1" applyFill="1" applyBorder="1" applyAlignment="1">
      <alignment wrapText="1"/>
    </xf>
    <xf numFmtId="0" fontId="36" fillId="47" borderId="15" xfId="0" applyFont="1" applyFill="1" applyBorder="1"/>
    <xf numFmtId="0" fontId="17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3" fontId="31" fillId="0" borderId="15" xfId="0" applyNumberFormat="1" applyFont="1" applyBorder="1" applyAlignment="1" applyProtection="1">
      <alignment horizontal="center" vertical="center" wrapText="1"/>
      <protection locked="0"/>
    </xf>
    <xf numFmtId="0" fontId="22" fillId="34" borderId="10" xfId="0" applyFont="1" applyFill="1" applyBorder="1" applyAlignment="1">
      <alignment horizontal="justify" vertical="top" wrapText="1"/>
    </xf>
    <xf numFmtId="0" fontId="22" fillId="34" borderId="12" xfId="0" applyFont="1" applyFill="1" applyBorder="1" applyAlignment="1">
      <alignment horizontal="justify" vertical="top" wrapText="1"/>
    </xf>
    <xf numFmtId="0" fontId="22" fillId="34" borderId="10" xfId="0" applyFont="1" applyFill="1" applyBorder="1" applyAlignment="1">
      <alignment vertical="top" wrapText="1"/>
    </xf>
    <xf numFmtId="0" fontId="22" fillId="34" borderId="12" xfId="0" applyFont="1" applyFill="1" applyBorder="1" applyAlignment="1">
      <alignment vertical="top" wrapText="1"/>
    </xf>
    <xf numFmtId="0" fontId="22" fillId="34" borderId="10" xfId="0" applyFont="1" applyFill="1" applyBorder="1" applyAlignment="1">
      <alignment vertical="top"/>
    </xf>
    <xf numFmtId="0" fontId="22" fillId="34" borderId="12" xfId="0" applyFont="1" applyFill="1" applyBorder="1" applyAlignment="1">
      <alignment vertical="top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5" xr:uid="{00000000-0005-0000-0000-000022000000}"/>
    <cellStyle name="Normal 2 2" xfId="44" xr:uid="{00000000-0005-0000-0000-000023000000}"/>
    <cellStyle name="Normal 3" xfId="43" xr:uid="{00000000-0005-0000-0000-000024000000}"/>
    <cellStyle name="Normal 4" xfId="42" xr:uid="{00000000-0005-0000-0000-000025000000}"/>
    <cellStyle name="Normal 4 10" xfId="46" xr:uid="{00000000-0005-0000-0000-000026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1048575"/>
  <sheetViews>
    <sheetView tabSelected="1" zoomScaleNormal="100" workbookViewId="0"/>
  </sheetViews>
  <sheetFormatPr baseColWidth="10" defaultColWidth="11.42578125" defaultRowHeight="12.75" x14ac:dyDescent="0.2"/>
  <cols>
    <col min="1" max="1" width="11.42578125" style="47" customWidth="1"/>
    <col min="2" max="2" width="11.42578125" style="77" customWidth="1"/>
    <col min="3" max="4" width="11.42578125" style="47" customWidth="1"/>
    <col min="5" max="5" width="12.28515625" style="47" customWidth="1"/>
    <col min="6" max="6" width="12.7109375" style="47" customWidth="1"/>
    <col min="7" max="9" width="11.42578125" style="47" customWidth="1"/>
    <col min="10" max="10" width="12.140625" style="47" customWidth="1"/>
    <col min="11" max="11" width="11.42578125" style="47" customWidth="1"/>
    <col min="12" max="12" width="12.140625" style="47" customWidth="1"/>
    <col min="13" max="13" width="11.42578125" style="47" customWidth="1"/>
    <col min="14" max="14" width="13.5703125" style="78" customWidth="1"/>
    <col min="15" max="15" width="12.42578125" style="47" bestFit="1" customWidth="1"/>
    <col min="16" max="16" width="11.42578125" style="77" customWidth="1"/>
    <col min="17" max="17" width="11.42578125" style="47" customWidth="1"/>
    <col min="18" max="18" width="11.7109375" style="47" customWidth="1"/>
    <col min="19" max="19" width="10.28515625" style="47" customWidth="1"/>
    <col min="20" max="20" width="29.85546875" style="47" customWidth="1"/>
    <col min="21" max="21" width="29.140625" style="47" bestFit="1" customWidth="1"/>
    <col min="22" max="22" width="10.42578125" style="47" customWidth="1"/>
    <col min="23" max="23" width="8.7109375" style="47" customWidth="1"/>
    <col min="24" max="24" width="11.28515625" style="47" customWidth="1"/>
    <col min="25" max="25" width="10.28515625" style="47" customWidth="1"/>
    <col min="26" max="26" width="11" style="47" customWidth="1"/>
    <col min="27" max="27" width="37.42578125" style="47" bestFit="1" customWidth="1"/>
    <col min="28" max="28" width="10.28515625" style="47" customWidth="1"/>
    <col min="29" max="30" width="9.5703125" style="47" bestFit="1" customWidth="1"/>
    <col min="31" max="31" width="13.7109375" style="47" bestFit="1" customWidth="1"/>
    <col min="32" max="32" width="14.140625" style="47" bestFit="1" customWidth="1"/>
    <col min="33" max="33" width="24.7109375" style="47" bestFit="1" customWidth="1"/>
    <col min="34" max="34" width="10.7109375" style="47" bestFit="1" customWidth="1"/>
    <col min="35" max="35" width="23.28515625" style="47" bestFit="1" customWidth="1"/>
    <col min="36" max="36" width="12.7109375" style="47" bestFit="1" customWidth="1"/>
    <col min="37" max="37" width="15" style="47" bestFit="1" customWidth="1"/>
    <col min="38" max="38" width="12.7109375" style="47" hidden="1" customWidth="1"/>
    <col min="39" max="40" width="12.7109375" style="47" customWidth="1"/>
    <col min="41" max="16384" width="11.42578125" style="47"/>
  </cols>
  <sheetData>
    <row r="1" spans="1:39" s="46" customFormat="1" ht="60" customHeight="1" x14ac:dyDescent="0.2">
      <c r="A1" s="75" t="s">
        <v>44</v>
      </c>
      <c r="B1" s="75" t="s">
        <v>0</v>
      </c>
      <c r="C1" s="45" t="s">
        <v>45</v>
      </c>
      <c r="D1" s="45" t="s">
        <v>46</v>
      </c>
      <c r="E1" s="45" t="s">
        <v>1211</v>
      </c>
      <c r="F1" s="45" t="s">
        <v>1212</v>
      </c>
      <c r="G1" s="45" t="s">
        <v>640</v>
      </c>
      <c r="H1" s="45" t="s">
        <v>641</v>
      </c>
      <c r="I1" s="45" t="s">
        <v>48</v>
      </c>
      <c r="J1" s="45" t="s">
        <v>47</v>
      </c>
      <c r="K1" s="45" t="s">
        <v>49</v>
      </c>
      <c r="L1" s="45" t="s">
        <v>50</v>
      </c>
      <c r="M1" s="45" t="s">
        <v>51</v>
      </c>
      <c r="N1" s="76" t="s">
        <v>52</v>
      </c>
      <c r="O1" s="45" t="s">
        <v>53</v>
      </c>
      <c r="P1" s="75" t="s">
        <v>54</v>
      </c>
      <c r="Q1" s="45" t="s">
        <v>55</v>
      </c>
      <c r="R1" s="49" t="s">
        <v>44</v>
      </c>
      <c r="S1" s="50" t="s">
        <v>617</v>
      </c>
      <c r="T1" s="52" t="s">
        <v>758</v>
      </c>
      <c r="U1" s="51" t="s">
        <v>594</v>
      </c>
      <c r="V1" s="49" t="s">
        <v>62</v>
      </c>
      <c r="W1" s="53" t="s">
        <v>63</v>
      </c>
      <c r="X1" s="49" t="s">
        <v>64</v>
      </c>
      <c r="Y1" s="49" t="s">
        <v>641</v>
      </c>
      <c r="Z1" s="49" t="s">
        <v>525</v>
      </c>
      <c r="AA1" s="49" t="s">
        <v>526</v>
      </c>
      <c r="AB1" s="49" t="s">
        <v>527</v>
      </c>
      <c r="AC1" s="49" t="s">
        <v>591</v>
      </c>
      <c r="AD1" s="49" t="s">
        <v>592</v>
      </c>
      <c r="AE1" s="49" t="s">
        <v>593</v>
      </c>
      <c r="AF1" s="49" t="s">
        <v>761</v>
      </c>
      <c r="AG1" s="49" t="s">
        <v>828</v>
      </c>
      <c r="AH1" s="50" t="s">
        <v>618</v>
      </c>
      <c r="AI1" s="52" t="s">
        <v>759</v>
      </c>
      <c r="AJ1" s="49" t="s">
        <v>760</v>
      </c>
      <c r="AK1" s="49" t="s">
        <v>762</v>
      </c>
      <c r="AL1" s="54">
        <v>45747</v>
      </c>
    </row>
    <row r="2" spans="1:39" ht="14.25" customHeight="1" x14ac:dyDescent="0.2">
      <c r="A2" s="77"/>
      <c r="J2" s="77"/>
      <c r="L2" s="77"/>
      <c r="O2" s="77"/>
      <c r="R2" s="46" t="str">
        <f>IF(A2="","Celda vacía",IF(A2="R","-","Revisar"))</f>
        <v>Celda vacía</v>
      </c>
      <c r="S2" s="80" t="str">
        <f>IF(B2="","Celda vacía",IF(LEN(B2)=4,REPLACE(B2,1,6,CONCATENATE("00",B2)),IF(LEN(B2)=5,REPLACE(B2,1,6,CONCATENATE("0",B2)),IF(LEN(B2)=6,REPLACE(B2,1,6,B2),IF(AND(LEN(B2)&gt;6,OR(LEFT(B2,4)="1202", LEFT(B2,4)="1703", LEFT(B2,4)="3101", LEFT(B2,4)="0201", LEFT(B2,4)="0706")),REPLACE(B2,1,LEN(B2),B2),"Revisar")))))</f>
        <v>Celda vacía</v>
      </c>
      <c r="T2" s="81"/>
      <c r="U2" s="47" t="str">
        <f>IF(B2="","Celda vacía",IF(ISERROR(IF(B2="","",VLOOKUP(B2,Codigo,3,0))),"Corregir código servicio",IF(B2="","",VLOOKUP(B2,Codigo,3,0))))</f>
        <v>Celda vacía</v>
      </c>
      <c r="V2" s="83" t="str">
        <f>IF(C2="","Celda vacía",IF(C2&gt;1000000,"-","Revisar con Edad"))</f>
        <v>Celda vacía</v>
      </c>
      <c r="W2" s="83" t="str">
        <f>IF(C2="","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</f>
        <v/>
      </c>
      <c r="X2" s="83" t="str">
        <f>IF(C2="","Celda vacía",IF(C2="E","-",IF(IF(W2=11,0,IF(W2=10,"K",W2))=D2,"-","Corregir RUN")))</f>
        <v>Celda vacía</v>
      </c>
      <c r="Y2" s="83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Z2" s="47" t="str">
        <f>IF(I2="","Celda vacía",IF(ISERROR(VLOOKUP(I2,Tabla_04_Sist.Rem_SLE,1,0)),IF(ISERROR(VLOOKUP(I2,Tabla_04,1,0)),"Revisar","-"),IF(ISERROR(VLOOKUP(B2,Servicios_Locales,1,FALSE)),"SIST_REM es solo para un Servicio Local","-")))</f>
        <v>Celda vacía</v>
      </c>
      <c r="AA2" s="84" t="str">
        <f>IF(I2="","SIST_REM vacío, no permite validar estamento",IF(OR(I2=10,I2=40,I2=60,I2=70),IF(ISERROR(VLOOKUP(J2,Tabla_03_10_40_60_70_EUS,1,0)),"Revisar. Estamento no corresponde a sist. Rem.","-"),IF(OR(I2=11,I2=12),IF(ISERROR(VLOOKUP(J2,Tabla_03_11_12_15076_19664,1,0)),"Revisar. Estamento no corresponde a sist. Rem.","-"),IF(I2=61,IF(ISERROR(VLOOKUP(J2,Tabla_03_DFL29_61_Experimentales,1,0)),"Revisar. Estamento no corresponde a sist. Rem.","-"),
IF(I2=13,IF(ISERROR(VLOOKUP(J2,Tabla_06_13,1,0)),"Revisar. Estamento no corresponde a sist. Rem.","-"),
IF(I2=14,IF(ISERROR(VLOOKUP(J2,Tabla_06_14,1,0)),"Revisar. Estamento no corresponde a sist. Rem.","-"),
IF(I2=15,IF(ISERROR(VLOOKUP(J2,Tabla_06_15,1,0)),"Revisar. Estamento no corresponde a sist. Rem.","-"),
IF(I2=20,IF(ISERROR(VLOOKUP(J2,Tabla_03_20_Fiscalizadores,1,0)),"Revisar. Estamento no corresponde a sist. Rem.","-"),IF(I2=80,IF(ISERROR(VLOOKUP(J2,Tabla_06_80_Codigo_del_Trabajo,1,0)),"Revisar. Estamento no corresponde a sist. Rem.","-"),IF(I2=30,IF(ISERROR(VLOOKUP(J2,Tabla_03_30_Poder_Judicial,1,0)),"Revisar. Estamento no corresponde a sist. Rem.","-"),IF(ISERROR(VLOOKUP(J2,Tabla_03_50_Ministerio_Publico,1,0)),"Revisar","-")))))))))))</f>
        <v>SIST_REM vacío, no permite validar estamento</v>
      </c>
      <c r="AB2" s="47" t="str">
        <f>IF(ISERROR(IF(K2="","Celda vacía",IF(AND(OR(B2="170301",B2="070601"),J2="JEFE SUP. DE SERVICIO",K2=1),"-",IF(IF(OR(B2="230101",B2="210701",B2="170201",B2="240201",B2="072101"),IF(ISERROR(VLOOKUP(CONCATENATE(B2,K2),REM_Codigo_Especiales,1,0)),"Revisar","-"))="-","-",IF(IF(OR(I2=10,I2=60,I2=70),VLOOKUP(K2,REM_10_60_70_EUS,1,0),IF(I2=20,VLOOKUP(K2,REM_20_Fiscalizadores,1,0),IF(I2=30,VLOOKUP(K2,REM_30_JUDICIAL,1,0),IF(I2=80,VLOOKUP(K2,REM_80_Codigo_del_Trabajo,1,0),IF(I2=40,VLOOKUP(K2,REM_40_CONGRESO,1,0),IF(AND(A2="R",I2=11,J2="PERSONAL MÉDICO"),IF(ISERROR(VLOOKUP(K2,REM_11_12_PERSONAL_MEDICO_18834,1,0)),"Revisar",VLOOKUP(K2,REM_11_12_PERSONAL_MEDICO_18834,1,0)),IF(AND(A2="R",I2=11,J2="DIRECTIVO"),IF(ISERROR(VLOOKUP(K2,REM_11_PERSONAL_MEDICO_DIRECTIVO,1,0)),"Revisar",VLOOKUP(K2,REM_11_PERSONAL_MEDICO_DIRECTIVO,1,0)),IF(AND(A2="R",I2=12,J2="PERSONAL MÉDICO"),IF(ISERROR(VLOOKUP(K2,REM_11_12_PERSONAL_MEDICO_18834,1,0)),"Revisar",VLOOKUP(K2,REM_11_12_PERSONAL_MEDICO_18834,1,0)),IF(AND(A2="R",I2=61,J2="PERSONAL MÉDICO"),IF(ISERROR(VLOOKUP(K2,REM_61_ESCALA_A_Personal_Medico_TIPOB,1,0)),"Revisar",VLOOKUP(K2,REM_61_ESCALA_A_Personal_Medico_TIPOB,1,0)),IF(AND(A2="D",I2=61),IF(OR(J2="JEFE SUP. DE SERVICIO",J2="DIRECTIVO",J2="PROFESIONAL",J2="TÉCNICO",J2="ADMINISTRATIVO",J2="AUXILIAR"),IF(ISERROR(VLOOKUP(K2,REM_61_BC,1,0)),"Revisar",VLOOKUP(K2,REM_61_BC,1,0)),"Revisar")))))))))))=K2,"-","Revisar"))))),"Revisar",IF(K2="","Celda vacía",IF(AND(OR(B2="170301",B2="070601"),J2="JEFE SUP. DE SERVICIO",K2=1),"-",IF(IF(OR(B2="230101",B2="210701",B2="170201",B2="240201",B2="072101"),IF(ISERROR(VLOOKUP(CONCATENATE(B2,K2),REM_Codigo_Especiales,1,0)),"Revisar","-"))="-","-",IF(IF(OR(I2=10,I2=60,I2=70),VLOOKUP(K2,REM_10_60_70_EUS,1,0),IF(I2=20,VLOOKUP(K2,REM_20_Fiscalizadores,1,0),IF(I2=30,VLOOKUP(K2,REM_30_JUDICIAL,1,0),IF(I2=80,VLOOKUP(K2,REM_80_Codigo_del_Trabajo,1,0),IF(I2=40,VLOOKUP(K2,REM_40_CONGRESO,1,0),IF(AND(A2="R",I2=11,J2="PERSONAL MÉDICO"),IF(ISERROR(VLOOKUP(K2,REM_11_12_PERSONAL_MEDICO_18834,1,0)),"Revisar",VLOOKUP(K2,REM_11_12_PERSONAL_MEDICO_18834,1,0)),IF(AND(A2="R",I2=11,J2="DIRECTIVO"),IF(ISERROR(VLOOKUP(K2,REM_11_PERSONAL_MEDICO_DIRECTIVO,1,0)),"Revisar",VLOOKUP(K2,REM_11_PERSONAL_MEDICO_DIRECTIVO,1,0)),IF(AND(A2="R",I2=12,J2="PERSONAL MÉDICO"),IF(ISERROR(VLOOKUP(K2,REM_11_12_PERSONAL_MEDICO_18834,1,0)),"Revisar",VLOOKUP(K2,REM_11_12_PERSONAL_MEDICO_18834,1,0)),IF(AND(A2="R",I2=61,J2="PERSONAL MÉDICO"),IF(ISERROR(VLOOKUP(K2,REM_61_ESCALA_A_Personal_Medico_TIPOB,1,0)),"Revisar",VLOOKUP(K2,REM_61_ESCALA_A_Personal_Medico_TIPOB,1,0)),IF(AND(A2="D",I2=61),IF(OR(J2="JEFE SUP. DE SERVICIO",J2="DIRECTIVO",J2="PROFESIONAL",J2="TÉCNICO",J2="ADMINISTRATIVO",J2="AUXILIAR"),IF(ISERROR(VLOOKUP(K2,REM_61_BC,1,0)),"Revisar",VLOOKUP(K2,REM_61_BC,1,0)),"Revisar")))))))))))=K2,"-","Revisar")))))</f>
        <v>Celda vacía</v>
      </c>
      <c r="AC2" s="47" t="str">
        <f t="shared" ref="AC2" si="0">IF(L2="","Celda vacía",IF(IF(LEFT(B2,2)&gt;1,IF(ISERROR(VLOOKUP(L2,Tabla_03_Nivel_Ley_Medica,1,0)),"Revisar",VLOOKUP(L2,Tabla_03_Nivel_Ley_Medica,1,0)),IF(L2="SN","-","Revisar"))=L2,"-","Revisar"))</f>
        <v>Celda vacía</v>
      </c>
      <c r="AD2" s="47" t="str">
        <f>IF(M2="","Celda vacía",IF(OR(M2=0,M2="",),"Revisar","-"))</f>
        <v>Celda vacía</v>
      </c>
      <c r="AE2" s="47" t="str">
        <f>IF(N2="","Celda vacía",IF(N2&gt;$AL$1,"Revisar fecha señalada","-"))</f>
        <v>Celda vacía</v>
      </c>
      <c r="AF2" s="47" t="str">
        <f>IF(O2="","Celda vacía",IF(ISERROR(VLOOKUP(O2,Tabla_16_Lugar_Desempeño,1,0)),"Revisar LUGAR_DESEM","-"))</f>
        <v>Celda vacía</v>
      </c>
      <c r="AG2" s="47" t="str">
        <f>IF(P2="","Celda vacía",IF(OR(AND(B2=P2,O2="INSTITUCION"),AND(LEFT(B2,4)=LEFT(P2,4),O2="INSTITUCION",LEFT(B2,4)&lt;&gt;"3101"),AND(LEFT(B2,4)&lt;&gt;LEFT(P2,4),O2="OTRO",LEFT(B2,4)&lt;&gt;"3101"),AND(LEFT(B2,4)="3101",B2&lt;&gt;P2,O2="OTRO")),"-","Inconsistencia entre LUGAR_DESEM, SERV_DESEM e ID_SERV"))</f>
        <v>Celda vacía</v>
      </c>
      <c r="AH2" s="83" t="str">
        <f>IF(P2="","Celda vacía",IF(LEN(P2)=4,REPLACE(P2,1,6,CONCATENATE("00",P2)),IF(LEN(P2)=5,REPLACE(P2,1,6,CONCATENATE("0",P2)),IF(LEN(P2)&gt;=6,REPLACE(P2,1,100,P2),""))))</f>
        <v>Celda vacía</v>
      </c>
      <c r="AI2" s="81"/>
      <c r="AJ2" s="47" t="str">
        <f>IF(P2="","Celda vacía",IF(OR(AND(B2=P2,O2="INSTITUCION"),AND(LEFT(B2,4)=LEFT(P2,4),O2="INSTITUCION",LEFT(B2,4)&lt;&gt;"3101"),AND(LEFT(B2,4)&lt;&gt;LEFT(P2,4),O2="OTRO",LEFT(B2,4)&lt;&gt;"3101"),AND(LEFT(B2,4)="3101",B2&lt;&gt;P2,O2="OTRO")),"-","Inconsistencia con LUGAR_DESEM"))</f>
        <v>Celda vacía</v>
      </c>
      <c r="AK2" s="47" t="str">
        <f>IF(Q2="","Celda vacía",IF(Q2="NNN","-",IF(ISERROR(VLOOKUP(Q2,Tabla_05_Calidad_Desempeño,1,0)),"Revisar","-")))</f>
        <v>Celda vacía</v>
      </c>
      <c r="AM2" s="46"/>
    </row>
    <row r="3" spans="1:39" x14ac:dyDescent="0.2">
      <c r="A3" s="77"/>
      <c r="J3" s="77"/>
      <c r="L3" s="77"/>
      <c r="O3" s="77"/>
      <c r="R3" s="46"/>
      <c r="S3" s="80"/>
      <c r="T3" s="81"/>
      <c r="V3" s="82"/>
      <c r="W3" s="82"/>
      <c r="X3" s="82"/>
      <c r="Y3" s="82"/>
      <c r="Z3" s="46"/>
      <c r="AA3" s="70"/>
      <c r="AB3" s="46"/>
      <c r="AC3" s="46"/>
      <c r="AD3" s="46"/>
      <c r="AE3" s="46"/>
      <c r="AF3" s="46"/>
      <c r="AG3" s="46"/>
      <c r="AH3" s="80"/>
      <c r="AI3" s="81"/>
      <c r="AK3" s="46"/>
      <c r="AM3" s="46"/>
    </row>
    <row r="4" spans="1:39" x14ac:dyDescent="0.2">
      <c r="A4" s="77"/>
      <c r="J4" s="77"/>
      <c r="L4" s="77"/>
      <c r="O4" s="77"/>
      <c r="R4" s="46"/>
      <c r="S4" s="80"/>
      <c r="T4" s="81"/>
      <c r="V4" s="82"/>
      <c r="W4" s="82"/>
      <c r="X4" s="82"/>
      <c r="Y4" s="82"/>
      <c r="Z4" s="46"/>
      <c r="AA4" s="70"/>
      <c r="AB4" s="46"/>
      <c r="AC4" s="46"/>
      <c r="AD4" s="46"/>
      <c r="AE4" s="46"/>
      <c r="AF4" s="46"/>
      <c r="AG4" s="46"/>
      <c r="AH4" s="80"/>
      <c r="AI4" s="81"/>
      <c r="AJ4" s="46"/>
      <c r="AK4" s="46"/>
      <c r="AM4" s="46"/>
    </row>
    <row r="5" spans="1:39" x14ac:dyDescent="0.2">
      <c r="A5" s="77"/>
      <c r="J5" s="77"/>
      <c r="L5" s="77"/>
      <c r="O5" s="77"/>
      <c r="R5" s="46"/>
      <c r="S5" s="80"/>
      <c r="T5" s="81"/>
      <c r="V5" s="82"/>
      <c r="W5" s="82"/>
      <c r="X5" s="82"/>
      <c r="Y5" s="82"/>
      <c r="Z5" s="46"/>
      <c r="AA5" s="70"/>
      <c r="AB5" s="46"/>
      <c r="AC5" s="46"/>
      <c r="AD5" s="46"/>
      <c r="AE5" s="46"/>
      <c r="AF5" s="46"/>
      <c r="AG5" s="46"/>
      <c r="AH5" s="80"/>
      <c r="AI5" s="81"/>
      <c r="AJ5" s="46"/>
      <c r="AK5" s="46"/>
    </row>
    <row r="6" spans="1:39" ht="12" customHeight="1" x14ac:dyDescent="0.2">
      <c r="A6" s="77"/>
      <c r="J6" s="77"/>
      <c r="L6" s="77"/>
      <c r="O6" s="77"/>
      <c r="R6" s="46"/>
      <c r="S6" s="80"/>
      <c r="T6" s="81"/>
      <c r="V6" s="82"/>
      <c r="W6" s="82"/>
      <c r="X6" s="82"/>
      <c r="Y6" s="82"/>
      <c r="Z6" s="46"/>
      <c r="AA6" s="70"/>
      <c r="AB6" s="46"/>
      <c r="AC6" s="46"/>
      <c r="AD6" s="46"/>
      <c r="AE6" s="46"/>
      <c r="AF6" s="46"/>
      <c r="AG6" s="46"/>
      <c r="AH6" s="80"/>
      <c r="AI6" s="81"/>
      <c r="AJ6" s="46"/>
      <c r="AK6" s="46"/>
    </row>
    <row r="7" spans="1:39" x14ac:dyDescent="0.2">
      <c r="A7" s="77"/>
      <c r="J7" s="77"/>
      <c r="L7" s="77"/>
      <c r="O7" s="77"/>
      <c r="R7" s="46"/>
      <c r="S7" s="80"/>
      <c r="T7" s="81"/>
      <c r="V7" s="82"/>
      <c r="W7" s="82"/>
      <c r="X7" s="82"/>
      <c r="Y7" s="82"/>
      <c r="Z7" s="46"/>
      <c r="AA7" s="70"/>
      <c r="AB7" s="46"/>
      <c r="AC7" s="46"/>
      <c r="AD7" s="46"/>
      <c r="AE7" s="46"/>
      <c r="AF7" s="46"/>
      <c r="AG7" s="46"/>
      <c r="AH7" s="80"/>
      <c r="AI7" s="81"/>
      <c r="AJ7" s="46"/>
      <c r="AK7" s="46"/>
    </row>
    <row r="8" spans="1:39" x14ac:dyDescent="0.2">
      <c r="A8" s="77"/>
      <c r="J8" s="77"/>
      <c r="L8" s="77"/>
      <c r="O8" s="77"/>
      <c r="R8" s="46"/>
      <c r="S8" s="80"/>
      <c r="T8" s="81"/>
      <c r="V8" s="82"/>
      <c r="W8" s="82"/>
      <c r="X8" s="82"/>
      <c r="Y8" s="82"/>
      <c r="Z8" s="46"/>
      <c r="AA8" s="70"/>
      <c r="AB8" s="46"/>
      <c r="AC8" s="46"/>
      <c r="AD8" s="46"/>
      <c r="AE8" s="46"/>
      <c r="AF8" s="46"/>
      <c r="AG8" s="46"/>
      <c r="AH8" s="80"/>
      <c r="AI8" s="81"/>
      <c r="AJ8" s="46"/>
      <c r="AK8" s="46"/>
    </row>
    <row r="9" spans="1:39" x14ac:dyDescent="0.2">
      <c r="A9" s="77"/>
      <c r="J9" s="77"/>
      <c r="L9" s="77"/>
      <c r="O9" s="77"/>
      <c r="R9" s="46"/>
      <c r="S9" s="80"/>
      <c r="T9" s="81"/>
      <c r="V9" s="82"/>
      <c r="W9" s="82"/>
      <c r="X9" s="82"/>
      <c r="Y9" s="82"/>
      <c r="Z9" s="46"/>
      <c r="AA9" s="70"/>
      <c r="AB9" s="46"/>
      <c r="AC9" s="46"/>
      <c r="AD9" s="46"/>
      <c r="AE9" s="46"/>
      <c r="AF9" s="46"/>
      <c r="AG9" s="46"/>
      <c r="AH9" s="80"/>
      <c r="AI9" s="81"/>
      <c r="AJ9" s="46"/>
      <c r="AK9" s="46"/>
    </row>
    <row r="10" spans="1:39" x14ac:dyDescent="0.2">
      <c r="A10" s="77"/>
      <c r="J10" s="77"/>
      <c r="L10" s="77"/>
      <c r="O10" s="77"/>
      <c r="R10" s="46"/>
      <c r="S10" s="80"/>
      <c r="T10" s="81"/>
      <c r="V10" s="82"/>
      <c r="W10" s="82"/>
      <c r="X10" s="82"/>
      <c r="Y10" s="82"/>
      <c r="Z10" s="46"/>
      <c r="AA10" s="70"/>
      <c r="AB10" s="46"/>
      <c r="AC10" s="46"/>
      <c r="AD10" s="46"/>
      <c r="AE10" s="46"/>
      <c r="AF10" s="46"/>
      <c r="AG10" s="46"/>
      <c r="AH10" s="80"/>
      <c r="AI10" s="81"/>
      <c r="AJ10" s="46"/>
      <c r="AK10" s="46"/>
    </row>
    <row r="11" spans="1:39" x14ac:dyDescent="0.2">
      <c r="A11" s="77"/>
      <c r="J11" s="77"/>
      <c r="L11" s="77"/>
      <c r="O11" s="77"/>
      <c r="R11" s="46"/>
      <c r="S11" s="80"/>
      <c r="T11" s="81"/>
      <c r="V11" s="82"/>
      <c r="W11" s="82"/>
      <c r="X11" s="82"/>
      <c r="Y11" s="82"/>
      <c r="Z11" s="46"/>
      <c r="AA11" s="70"/>
      <c r="AB11" s="46"/>
      <c r="AC11" s="46"/>
      <c r="AD11" s="46"/>
      <c r="AE11" s="46"/>
      <c r="AF11" s="46"/>
      <c r="AG11" s="46"/>
      <c r="AH11" s="80"/>
      <c r="AI11" s="81"/>
      <c r="AJ11" s="46"/>
      <c r="AK11" s="46"/>
    </row>
    <row r="12" spans="1:39" x14ac:dyDescent="0.2">
      <c r="A12" s="77"/>
      <c r="J12" s="77"/>
      <c r="L12" s="77"/>
      <c r="O12" s="77"/>
      <c r="R12" s="46"/>
      <c r="S12" s="80"/>
      <c r="T12" s="81"/>
      <c r="V12" s="82"/>
      <c r="W12" s="82"/>
      <c r="X12" s="82"/>
      <c r="Y12" s="82"/>
      <c r="Z12" s="46"/>
      <c r="AA12" s="70"/>
      <c r="AB12" s="46"/>
      <c r="AC12" s="46"/>
      <c r="AD12" s="46"/>
      <c r="AE12" s="46"/>
      <c r="AF12" s="46"/>
      <c r="AG12" s="46"/>
      <c r="AH12" s="80"/>
      <c r="AI12" s="81"/>
      <c r="AJ12" s="46"/>
      <c r="AK12" s="46"/>
    </row>
    <row r="13" spans="1:39" x14ac:dyDescent="0.2">
      <c r="A13" s="77"/>
      <c r="J13" s="77"/>
      <c r="L13" s="77"/>
      <c r="O13" s="77"/>
      <c r="R13" s="46"/>
      <c r="S13" s="80"/>
      <c r="T13" s="81"/>
      <c r="V13" s="82"/>
      <c r="W13" s="82"/>
      <c r="X13" s="82"/>
      <c r="Y13" s="82"/>
      <c r="Z13" s="46"/>
      <c r="AA13" s="70"/>
      <c r="AB13" s="46"/>
      <c r="AC13" s="46"/>
      <c r="AD13" s="46"/>
      <c r="AE13" s="46"/>
      <c r="AF13" s="46"/>
      <c r="AG13" s="46"/>
      <c r="AH13" s="80"/>
      <c r="AI13" s="81"/>
      <c r="AJ13" s="46"/>
      <c r="AK13" s="46"/>
    </row>
    <row r="14" spans="1:39" x14ac:dyDescent="0.2">
      <c r="A14" s="77"/>
      <c r="J14" s="77"/>
      <c r="L14" s="77"/>
      <c r="O14" s="77"/>
      <c r="R14" s="46"/>
      <c r="S14" s="80"/>
      <c r="T14" s="81"/>
      <c r="V14" s="82"/>
      <c r="W14" s="82"/>
      <c r="X14" s="82"/>
      <c r="Y14" s="82"/>
      <c r="Z14" s="46"/>
      <c r="AA14" s="70"/>
      <c r="AB14" s="46"/>
      <c r="AC14" s="46"/>
      <c r="AD14" s="46"/>
      <c r="AE14" s="46"/>
      <c r="AF14" s="46"/>
      <c r="AG14" s="46"/>
      <c r="AH14" s="80"/>
      <c r="AI14" s="81"/>
      <c r="AJ14" s="46"/>
      <c r="AK14" s="46"/>
    </row>
    <row r="15" spans="1:39" x14ac:dyDescent="0.2">
      <c r="A15" s="77"/>
      <c r="J15" s="77"/>
      <c r="L15" s="77"/>
      <c r="O15" s="77"/>
      <c r="R15" s="46"/>
      <c r="S15" s="80"/>
      <c r="T15" s="81"/>
      <c r="V15" s="82"/>
      <c r="W15" s="82"/>
      <c r="X15" s="82"/>
      <c r="Y15" s="82"/>
      <c r="Z15" s="46"/>
      <c r="AA15" s="70"/>
      <c r="AB15" s="46"/>
      <c r="AC15" s="46"/>
      <c r="AD15" s="46"/>
      <c r="AE15" s="46"/>
      <c r="AF15" s="46"/>
      <c r="AG15" s="46"/>
      <c r="AH15" s="80"/>
      <c r="AI15" s="81"/>
      <c r="AJ15" s="46"/>
      <c r="AK15" s="46"/>
    </row>
    <row r="16" spans="1:39" x14ac:dyDescent="0.2">
      <c r="A16" s="77"/>
      <c r="J16" s="77"/>
      <c r="L16" s="77"/>
      <c r="O16" s="77"/>
      <c r="R16" s="46"/>
      <c r="S16" s="80"/>
      <c r="T16" s="81"/>
      <c r="V16" s="82"/>
      <c r="W16" s="82"/>
      <c r="X16" s="82"/>
      <c r="Y16" s="82"/>
      <c r="Z16" s="46"/>
      <c r="AA16" s="70"/>
      <c r="AB16" s="46"/>
      <c r="AC16" s="46"/>
      <c r="AD16" s="46"/>
      <c r="AE16" s="46"/>
      <c r="AF16" s="46"/>
      <c r="AG16" s="46"/>
      <c r="AH16" s="80"/>
      <c r="AI16" s="81"/>
      <c r="AJ16" s="46"/>
      <c r="AK16" s="46"/>
    </row>
    <row r="17" spans="1:37" x14ac:dyDescent="0.2">
      <c r="A17" s="77"/>
      <c r="J17" s="77"/>
      <c r="L17" s="77"/>
      <c r="O17" s="77"/>
      <c r="R17" s="46"/>
      <c r="S17" s="80"/>
      <c r="T17" s="81"/>
      <c r="V17" s="82"/>
      <c r="W17" s="82"/>
      <c r="X17" s="82"/>
      <c r="Y17" s="82"/>
      <c r="Z17" s="46"/>
      <c r="AA17" s="70"/>
      <c r="AB17" s="46"/>
      <c r="AC17" s="46"/>
      <c r="AD17" s="46"/>
      <c r="AE17" s="46"/>
      <c r="AF17" s="46"/>
      <c r="AG17" s="46"/>
      <c r="AH17" s="80"/>
      <c r="AI17" s="81"/>
      <c r="AJ17" s="46"/>
      <c r="AK17" s="46"/>
    </row>
    <row r="18" spans="1:37" x14ac:dyDescent="0.2">
      <c r="A18" s="77"/>
      <c r="J18" s="77"/>
      <c r="L18" s="77"/>
      <c r="O18" s="77"/>
      <c r="R18" s="46"/>
      <c r="S18" s="80"/>
      <c r="T18" s="81"/>
      <c r="V18" s="82"/>
      <c r="W18" s="82"/>
      <c r="X18" s="82"/>
      <c r="Y18" s="82"/>
      <c r="Z18" s="46"/>
      <c r="AA18" s="46"/>
      <c r="AB18" s="46"/>
      <c r="AC18" s="46"/>
      <c r="AD18" s="46"/>
      <c r="AE18" s="46"/>
      <c r="AF18" s="46"/>
      <c r="AG18" s="46"/>
      <c r="AH18" s="80"/>
      <c r="AI18" s="81"/>
      <c r="AJ18" s="46"/>
      <c r="AK18" s="46"/>
    </row>
    <row r="19" spans="1:37" x14ac:dyDescent="0.2">
      <c r="A19" s="77"/>
      <c r="J19" s="77"/>
      <c r="L19" s="77"/>
      <c r="O19" s="77"/>
      <c r="R19" s="46"/>
      <c r="S19" s="80"/>
      <c r="T19" s="81"/>
      <c r="V19" s="82"/>
      <c r="W19" s="82"/>
      <c r="X19" s="82"/>
      <c r="Y19" s="82"/>
      <c r="Z19" s="46"/>
      <c r="AA19" s="46"/>
      <c r="AB19" s="46"/>
      <c r="AC19" s="46"/>
      <c r="AD19" s="46"/>
      <c r="AE19" s="46"/>
      <c r="AF19" s="46"/>
      <c r="AG19" s="46"/>
      <c r="AH19" s="80"/>
      <c r="AI19" s="81"/>
      <c r="AJ19" s="46"/>
      <c r="AK19" s="46"/>
    </row>
    <row r="20" spans="1:37" x14ac:dyDescent="0.2">
      <c r="A20" s="77"/>
      <c r="J20" s="77"/>
      <c r="L20" s="77"/>
      <c r="O20" s="77"/>
      <c r="R20" s="46"/>
      <c r="S20" s="80"/>
      <c r="T20" s="81"/>
      <c r="V20" s="82"/>
      <c r="W20" s="82"/>
      <c r="X20" s="82"/>
      <c r="Y20" s="82"/>
      <c r="Z20" s="46"/>
      <c r="AA20" s="46"/>
      <c r="AB20" s="46"/>
      <c r="AC20" s="46"/>
      <c r="AD20" s="46"/>
      <c r="AE20" s="46"/>
      <c r="AF20" s="46"/>
      <c r="AG20" s="46"/>
      <c r="AH20" s="80"/>
      <c r="AI20" s="81"/>
      <c r="AJ20" s="46"/>
      <c r="AK20" s="46"/>
    </row>
    <row r="21" spans="1:37" x14ac:dyDescent="0.2">
      <c r="A21" s="77"/>
      <c r="J21" s="77"/>
      <c r="L21" s="77"/>
      <c r="O21" s="77"/>
      <c r="R21" s="46"/>
      <c r="S21" s="80"/>
      <c r="T21" s="81"/>
      <c r="V21" s="82"/>
      <c r="W21" s="82"/>
      <c r="X21" s="82"/>
      <c r="Y21" s="82"/>
      <c r="Z21" s="46"/>
      <c r="AA21" s="46"/>
      <c r="AB21" s="46"/>
      <c r="AC21" s="46"/>
      <c r="AD21" s="46"/>
      <c r="AE21" s="46"/>
      <c r="AF21" s="46"/>
      <c r="AG21" s="46"/>
      <c r="AH21" s="80"/>
      <c r="AI21" s="81"/>
      <c r="AJ21" s="46"/>
      <c r="AK21" s="46"/>
    </row>
    <row r="22" spans="1:37" x14ac:dyDescent="0.2">
      <c r="A22" s="77"/>
      <c r="J22" s="77"/>
      <c r="L22" s="77"/>
      <c r="O22" s="77"/>
      <c r="Q22" s="77"/>
      <c r="R22" s="46"/>
      <c r="S22" s="80"/>
      <c r="T22" s="81"/>
      <c r="V22" s="82"/>
      <c r="W22" s="82"/>
      <c r="X22" s="82"/>
      <c r="Y22" s="82"/>
      <c r="Z22" s="46"/>
      <c r="AA22" s="46"/>
      <c r="AB22" s="46"/>
      <c r="AC22" s="46"/>
      <c r="AD22" s="46"/>
      <c r="AE22" s="46"/>
      <c r="AF22" s="46"/>
      <c r="AG22" s="46"/>
      <c r="AH22" s="80"/>
      <c r="AI22" s="81"/>
      <c r="AJ22" s="46"/>
      <c r="AK22" s="46"/>
    </row>
    <row r="23" spans="1:37" x14ac:dyDescent="0.2">
      <c r="A23" s="77"/>
      <c r="J23" s="77"/>
      <c r="L23" s="77"/>
      <c r="O23" s="77"/>
      <c r="Q23" s="77"/>
      <c r="R23" s="46"/>
      <c r="S23" s="80"/>
      <c r="T23" s="81"/>
      <c r="V23" s="82"/>
      <c r="W23" s="82"/>
      <c r="X23" s="82"/>
      <c r="Y23" s="82"/>
      <c r="Z23" s="46"/>
      <c r="AA23" s="46"/>
      <c r="AB23" s="46"/>
      <c r="AC23" s="46"/>
      <c r="AD23" s="46"/>
      <c r="AE23" s="46"/>
      <c r="AF23" s="46"/>
      <c r="AG23" s="46"/>
      <c r="AH23" s="80"/>
      <c r="AI23" s="81"/>
      <c r="AJ23" s="46"/>
      <c r="AK23" s="46"/>
    </row>
    <row r="24" spans="1:37" x14ac:dyDescent="0.2">
      <c r="A24" s="77"/>
      <c r="J24" s="77"/>
      <c r="L24" s="77"/>
      <c r="O24" s="77"/>
      <c r="Q24" s="77"/>
      <c r="R24" s="46"/>
      <c r="S24" s="80"/>
      <c r="T24" s="81"/>
      <c r="V24" s="82"/>
      <c r="W24" s="82"/>
      <c r="X24" s="82"/>
      <c r="Y24" s="82"/>
      <c r="Z24" s="46"/>
      <c r="AA24" s="46"/>
      <c r="AB24" s="46"/>
      <c r="AC24" s="46"/>
      <c r="AD24" s="46"/>
      <c r="AE24" s="46"/>
      <c r="AF24" s="46"/>
      <c r="AG24" s="46"/>
      <c r="AH24" s="80"/>
      <c r="AI24" s="81"/>
      <c r="AJ24" s="46"/>
      <c r="AK24" s="46"/>
    </row>
    <row r="25" spans="1:37" x14ac:dyDescent="0.2">
      <c r="A25" s="77"/>
      <c r="J25" s="77"/>
      <c r="L25" s="77"/>
      <c r="O25" s="77"/>
      <c r="Q25" s="77"/>
      <c r="R25" s="46"/>
      <c r="S25" s="80"/>
      <c r="T25" s="81"/>
      <c r="V25" s="82"/>
      <c r="W25" s="82"/>
      <c r="X25" s="82"/>
      <c r="Y25" s="82"/>
      <c r="Z25" s="46"/>
      <c r="AA25" s="46"/>
      <c r="AB25" s="46"/>
      <c r="AC25" s="46"/>
      <c r="AD25" s="46"/>
      <c r="AE25" s="46"/>
      <c r="AF25" s="46"/>
      <c r="AG25" s="46"/>
      <c r="AH25" s="80"/>
      <c r="AI25" s="81"/>
      <c r="AJ25" s="46"/>
      <c r="AK25" s="46"/>
    </row>
    <row r="26" spans="1:37" x14ac:dyDescent="0.2">
      <c r="A26" s="77"/>
      <c r="J26" s="77"/>
      <c r="L26" s="77"/>
      <c r="O26" s="77"/>
      <c r="Q26" s="77"/>
      <c r="R26" s="46"/>
      <c r="S26" s="80"/>
      <c r="T26" s="81"/>
      <c r="V26" s="82"/>
      <c r="W26" s="82"/>
      <c r="X26" s="82"/>
      <c r="Y26" s="82"/>
      <c r="Z26" s="46"/>
      <c r="AA26" s="46"/>
      <c r="AB26" s="46"/>
      <c r="AC26" s="46"/>
      <c r="AD26" s="46"/>
      <c r="AE26" s="46"/>
      <c r="AF26" s="46"/>
      <c r="AG26" s="46"/>
      <c r="AH26" s="80"/>
      <c r="AI26" s="81"/>
      <c r="AJ26" s="46"/>
      <c r="AK26" s="46"/>
    </row>
    <row r="27" spans="1:37" x14ac:dyDescent="0.2">
      <c r="A27" s="77"/>
      <c r="J27" s="77"/>
      <c r="L27" s="77"/>
      <c r="O27" s="77"/>
      <c r="Q27" s="77"/>
      <c r="R27" s="46"/>
      <c r="S27" s="80"/>
      <c r="T27" s="81"/>
      <c r="V27" s="82"/>
      <c r="W27" s="82"/>
      <c r="X27" s="82"/>
      <c r="Y27" s="82"/>
      <c r="Z27" s="46"/>
      <c r="AA27" s="46"/>
      <c r="AB27" s="46"/>
      <c r="AC27" s="46"/>
      <c r="AD27" s="46"/>
      <c r="AE27" s="46"/>
      <c r="AF27" s="46"/>
      <c r="AG27" s="46"/>
      <c r="AH27" s="80"/>
      <c r="AI27" s="81"/>
      <c r="AJ27" s="46"/>
      <c r="AK27" s="46"/>
    </row>
    <row r="28" spans="1:37" x14ac:dyDescent="0.2">
      <c r="A28" s="77"/>
      <c r="J28" s="77"/>
      <c r="L28" s="77"/>
      <c r="O28" s="77"/>
      <c r="Q28" s="77"/>
      <c r="R28" s="46"/>
      <c r="S28" s="80"/>
      <c r="T28" s="81"/>
      <c r="V28" s="82"/>
      <c r="W28" s="82"/>
      <c r="X28" s="82"/>
      <c r="Y28" s="82"/>
      <c r="Z28" s="46"/>
      <c r="AA28" s="46"/>
      <c r="AB28" s="46"/>
      <c r="AC28" s="46"/>
      <c r="AD28" s="46"/>
      <c r="AE28" s="46"/>
      <c r="AF28" s="46"/>
      <c r="AG28" s="46"/>
      <c r="AH28" s="80"/>
      <c r="AI28" s="81"/>
      <c r="AJ28" s="46"/>
      <c r="AK28" s="46"/>
    </row>
    <row r="29" spans="1:37" x14ac:dyDescent="0.2">
      <c r="A29" s="77"/>
      <c r="J29" s="77"/>
      <c r="L29" s="77"/>
      <c r="O29" s="77"/>
      <c r="Q29" s="77"/>
      <c r="R29" s="46"/>
      <c r="S29" s="80"/>
      <c r="T29" s="81"/>
      <c r="V29" s="82"/>
      <c r="W29" s="82"/>
      <c r="X29" s="82"/>
      <c r="Y29" s="82"/>
      <c r="Z29" s="46"/>
      <c r="AA29" s="46"/>
      <c r="AB29" s="46"/>
      <c r="AC29" s="46"/>
      <c r="AD29" s="46"/>
      <c r="AE29" s="46"/>
      <c r="AF29" s="46"/>
      <c r="AG29" s="46"/>
      <c r="AH29" s="80"/>
      <c r="AI29" s="81"/>
      <c r="AJ29" s="46"/>
      <c r="AK29" s="46"/>
    </row>
    <row r="30" spans="1:37" x14ac:dyDescent="0.2">
      <c r="A30" s="77"/>
      <c r="J30" s="77"/>
      <c r="L30" s="77"/>
      <c r="O30" s="77"/>
      <c r="Q30" s="77"/>
      <c r="R30" s="46"/>
      <c r="S30" s="80"/>
      <c r="T30" s="81"/>
      <c r="V30" s="82"/>
      <c r="W30" s="82"/>
      <c r="X30" s="82"/>
      <c r="Y30" s="82"/>
      <c r="Z30" s="46"/>
      <c r="AA30" s="46"/>
      <c r="AB30" s="46"/>
      <c r="AC30" s="46"/>
      <c r="AD30" s="46"/>
      <c r="AE30" s="46"/>
      <c r="AF30" s="46"/>
      <c r="AG30" s="46"/>
      <c r="AH30" s="80"/>
      <c r="AI30" s="81"/>
      <c r="AJ30" s="46"/>
      <c r="AK30" s="46"/>
    </row>
    <row r="31" spans="1:37" x14ac:dyDescent="0.2">
      <c r="A31" s="77"/>
      <c r="J31" s="77"/>
      <c r="L31" s="77"/>
      <c r="O31" s="77"/>
      <c r="Q31" s="77"/>
      <c r="R31" s="46"/>
      <c r="S31" s="80"/>
      <c r="T31" s="81"/>
      <c r="V31" s="82"/>
      <c r="W31" s="82"/>
      <c r="X31" s="82"/>
      <c r="Y31" s="82"/>
      <c r="Z31" s="46"/>
      <c r="AA31" s="46"/>
      <c r="AB31" s="46"/>
      <c r="AC31" s="46"/>
      <c r="AD31" s="46"/>
      <c r="AE31" s="46"/>
      <c r="AF31" s="46"/>
      <c r="AG31" s="46"/>
      <c r="AH31" s="80"/>
      <c r="AI31" s="81"/>
      <c r="AJ31" s="46"/>
      <c r="AK31" s="46"/>
    </row>
    <row r="32" spans="1:37" x14ac:dyDescent="0.2">
      <c r="A32" s="77"/>
      <c r="J32" s="77"/>
      <c r="L32" s="77"/>
      <c r="O32" s="77"/>
      <c r="Q32" s="77"/>
      <c r="R32" s="46"/>
      <c r="S32" s="80"/>
      <c r="T32" s="81"/>
      <c r="V32" s="82"/>
      <c r="W32" s="82"/>
      <c r="X32" s="82"/>
      <c r="Y32" s="82"/>
      <c r="Z32" s="46"/>
      <c r="AA32" s="46"/>
      <c r="AB32" s="46"/>
      <c r="AC32" s="46"/>
      <c r="AD32" s="46"/>
      <c r="AE32" s="46"/>
      <c r="AF32" s="46"/>
      <c r="AG32" s="46"/>
      <c r="AH32" s="80"/>
      <c r="AI32" s="81"/>
      <c r="AJ32" s="46"/>
      <c r="AK32" s="46"/>
    </row>
    <row r="33" spans="1:37" x14ac:dyDescent="0.2">
      <c r="A33" s="77"/>
      <c r="J33" s="77"/>
      <c r="L33" s="77"/>
      <c r="O33" s="77"/>
      <c r="Q33" s="77"/>
      <c r="R33" s="46"/>
      <c r="S33" s="80"/>
      <c r="T33" s="81"/>
      <c r="V33" s="82"/>
      <c r="W33" s="82"/>
      <c r="X33" s="82"/>
      <c r="Y33" s="82"/>
      <c r="Z33" s="46"/>
      <c r="AA33" s="46"/>
      <c r="AB33" s="46"/>
      <c r="AC33" s="46"/>
      <c r="AD33" s="46"/>
      <c r="AE33" s="46"/>
      <c r="AF33" s="46"/>
      <c r="AG33" s="46"/>
      <c r="AH33" s="80"/>
      <c r="AI33" s="81"/>
      <c r="AJ33" s="46"/>
      <c r="AK33" s="46"/>
    </row>
    <row r="34" spans="1:37" x14ac:dyDescent="0.2">
      <c r="A34" s="77"/>
      <c r="J34" s="77"/>
      <c r="L34" s="77"/>
      <c r="O34" s="77"/>
      <c r="Q34" s="77"/>
      <c r="R34" s="46"/>
      <c r="S34" s="80"/>
      <c r="T34" s="81"/>
      <c r="V34" s="82"/>
      <c r="W34" s="82"/>
      <c r="X34" s="82"/>
      <c r="Y34" s="82"/>
      <c r="Z34" s="46"/>
      <c r="AA34" s="46"/>
      <c r="AB34" s="46"/>
      <c r="AC34" s="46"/>
      <c r="AD34" s="46"/>
      <c r="AE34" s="46"/>
      <c r="AF34" s="46"/>
      <c r="AG34" s="46"/>
      <c r="AH34" s="80"/>
      <c r="AI34" s="81"/>
      <c r="AJ34" s="46"/>
      <c r="AK34" s="46"/>
    </row>
    <row r="35" spans="1:37" x14ac:dyDescent="0.2">
      <c r="A35" s="77"/>
      <c r="J35" s="77"/>
      <c r="L35" s="77"/>
      <c r="O35" s="77"/>
      <c r="Q35" s="77"/>
      <c r="R35" s="46"/>
      <c r="S35" s="80"/>
      <c r="T35" s="81"/>
      <c r="V35" s="82"/>
      <c r="W35" s="82"/>
      <c r="X35" s="82"/>
      <c r="Y35" s="82"/>
      <c r="Z35" s="46"/>
      <c r="AA35" s="46"/>
      <c r="AB35" s="46"/>
      <c r="AC35" s="46"/>
      <c r="AD35" s="46"/>
      <c r="AE35" s="46"/>
      <c r="AF35" s="46"/>
      <c r="AG35" s="46"/>
      <c r="AH35" s="80"/>
      <c r="AI35" s="81"/>
      <c r="AJ35" s="46"/>
      <c r="AK35" s="46"/>
    </row>
    <row r="36" spans="1:37" x14ac:dyDescent="0.2">
      <c r="A36" s="77"/>
      <c r="J36" s="77"/>
      <c r="L36" s="77"/>
      <c r="O36" s="77"/>
      <c r="Q36" s="77"/>
      <c r="R36" s="46"/>
      <c r="S36" s="80"/>
      <c r="T36" s="81"/>
      <c r="V36" s="82"/>
      <c r="W36" s="82"/>
      <c r="X36" s="82"/>
      <c r="Y36" s="82"/>
      <c r="Z36" s="46"/>
      <c r="AA36" s="46"/>
      <c r="AB36" s="46"/>
      <c r="AC36" s="46"/>
      <c r="AD36" s="46"/>
      <c r="AE36" s="46"/>
      <c r="AF36" s="46"/>
      <c r="AG36" s="46"/>
      <c r="AH36" s="80"/>
      <c r="AI36" s="81"/>
      <c r="AJ36" s="46"/>
      <c r="AK36" s="46"/>
    </row>
    <row r="37" spans="1:37" x14ac:dyDescent="0.2">
      <c r="A37" s="77"/>
      <c r="J37" s="77"/>
      <c r="L37" s="77"/>
      <c r="O37" s="77"/>
      <c r="Q37" s="77"/>
      <c r="R37" s="46"/>
      <c r="S37" s="80"/>
      <c r="T37" s="81"/>
      <c r="V37" s="82"/>
      <c r="W37" s="82"/>
      <c r="X37" s="82"/>
      <c r="Y37" s="82"/>
      <c r="Z37" s="46"/>
      <c r="AA37" s="46"/>
      <c r="AB37" s="46"/>
      <c r="AC37" s="46"/>
      <c r="AD37" s="46"/>
      <c r="AE37" s="46"/>
      <c r="AF37" s="46"/>
      <c r="AG37" s="46"/>
      <c r="AH37" s="80"/>
      <c r="AI37" s="81"/>
      <c r="AJ37" s="46"/>
      <c r="AK37" s="46"/>
    </row>
    <row r="38" spans="1:37" x14ac:dyDescent="0.2">
      <c r="A38" s="77"/>
      <c r="J38" s="77"/>
      <c r="L38" s="77"/>
      <c r="O38" s="77"/>
      <c r="Q38" s="77"/>
      <c r="R38" s="46"/>
      <c r="S38" s="80"/>
      <c r="T38" s="81"/>
      <c r="V38" s="82"/>
      <c r="W38" s="82"/>
      <c r="X38" s="82"/>
      <c r="Y38" s="82"/>
      <c r="Z38" s="46"/>
      <c r="AA38" s="46"/>
      <c r="AB38" s="46"/>
      <c r="AC38" s="46"/>
      <c r="AD38" s="46"/>
      <c r="AE38" s="46"/>
      <c r="AF38" s="46"/>
      <c r="AG38" s="46"/>
      <c r="AH38" s="80"/>
      <c r="AI38" s="81"/>
      <c r="AJ38" s="46"/>
      <c r="AK38" s="46"/>
    </row>
    <row r="39" spans="1:37" x14ac:dyDescent="0.2">
      <c r="A39" s="77"/>
      <c r="J39" s="77"/>
      <c r="L39" s="77"/>
      <c r="O39" s="77"/>
      <c r="Q39" s="77"/>
      <c r="R39" s="46"/>
      <c r="S39" s="80"/>
      <c r="T39" s="81"/>
      <c r="V39" s="82"/>
      <c r="W39" s="82"/>
      <c r="X39" s="82"/>
      <c r="Y39" s="82"/>
      <c r="Z39" s="46"/>
      <c r="AA39" s="46"/>
      <c r="AB39" s="46"/>
      <c r="AC39" s="46"/>
      <c r="AD39" s="46"/>
      <c r="AE39" s="46"/>
      <c r="AF39" s="46"/>
      <c r="AG39" s="46"/>
      <c r="AH39" s="80"/>
      <c r="AI39" s="81"/>
      <c r="AJ39" s="46"/>
      <c r="AK39" s="46"/>
    </row>
    <row r="40" spans="1:37" x14ac:dyDescent="0.2">
      <c r="A40" s="77"/>
      <c r="J40" s="77"/>
      <c r="L40" s="77"/>
      <c r="O40" s="77"/>
      <c r="Q40" s="77"/>
      <c r="R40" s="46"/>
      <c r="S40" s="80"/>
      <c r="T40" s="81"/>
      <c r="V40" s="82"/>
      <c r="W40" s="82"/>
      <c r="X40" s="82"/>
      <c r="Y40" s="82"/>
      <c r="Z40" s="46"/>
      <c r="AA40" s="46"/>
      <c r="AB40" s="46"/>
      <c r="AC40" s="46"/>
      <c r="AD40" s="46"/>
      <c r="AE40" s="46"/>
      <c r="AF40" s="46"/>
      <c r="AG40" s="46"/>
      <c r="AH40" s="80"/>
      <c r="AI40" s="81"/>
      <c r="AJ40" s="46"/>
      <c r="AK40" s="46"/>
    </row>
    <row r="41" spans="1:37" x14ac:dyDescent="0.2">
      <c r="A41" s="77"/>
      <c r="J41" s="77"/>
      <c r="L41" s="77"/>
      <c r="O41" s="77"/>
      <c r="Q41" s="77"/>
      <c r="R41" s="46"/>
      <c r="S41" s="80"/>
      <c r="T41" s="81"/>
      <c r="V41" s="82"/>
      <c r="W41" s="82"/>
      <c r="X41" s="82"/>
      <c r="Y41" s="82"/>
      <c r="Z41" s="46"/>
      <c r="AA41" s="46"/>
      <c r="AB41" s="46"/>
      <c r="AC41" s="46"/>
      <c r="AD41" s="46"/>
      <c r="AE41" s="46"/>
      <c r="AF41" s="46"/>
      <c r="AG41" s="46"/>
      <c r="AH41" s="80"/>
      <c r="AI41" s="81"/>
      <c r="AJ41" s="46"/>
      <c r="AK41" s="46"/>
    </row>
    <row r="42" spans="1:37" x14ac:dyDescent="0.2">
      <c r="A42" s="77"/>
      <c r="J42" s="77"/>
      <c r="L42" s="77"/>
      <c r="O42" s="77"/>
      <c r="Q42" s="77"/>
      <c r="R42" s="46"/>
      <c r="S42" s="80"/>
      <c r="T42" s="81"/>
      <c r="V42" s="82"/>
      <c r="W42" s="82"/>
      <c r="X42" s="82"/>
      <c r="Y42" s="82"/>
      <c r="Z42" s="46"/>
      <c r="AA42" s="46"/>
      <c r="AB42" s="46"/>
      <c r="AC42" s="46"/>
      <c r="AD42" s="46"/>
      <c r="AE42" s="46"/>
      <c r="AF42" s="46"/>
      <c r="AG42" s="46"/>
      <c r="AH42" s="80"/>
      <c r="AI42" s="81"/>
      <c r="AJ42" s="46"/>
      <c r="AK42" s="46"/>
    </row>
    <row r="43" spans="1:37" x14ac:dyDescent="0.2">
      <c r="A43" s="77"/>
      <c r="J43" s="77"/>
      <c r="L43" s="77"/>
      <c r="O43" s="77"/>
      <c r="Q43" s="77"/>
      <c r="R43" s="46"/>
      <c r="S43" s="80"/>
      <c r="T43" s="81"/>
      <c r="V43" s="82"/>
      <c r="W43" s="82"/>
      <c r="X43" s="82"/>
      <c r="Y43" s="82"/>
      <c r="Z43" s="46"/>
      <c r="AA43" s="46"/>
      <c r="AB43" s="46"/>
      <c r="AC43" s="46"/>
      <c r="AD43" s="46"/>
      <c r="AE43" s="46"/>
      <c r="AF43" s="46"/>
      <c r="AG43" s="46"/>
      <c r="AH43" s="80"/>
      <c r="AI43" s="81"/>
      <c r="AJ43" s="46"/>
      <c r="AK43" s="46"/>
    </row>
    <row r="44" spans="1:37" x14ac:dyDescent="0.2">
      <c r="A44" s="77"/>
      <c r="J44" s="77"/>
      <c r="L44" s="77"/>
      <c r="O44" s="77"/>
      <c r="Q44" s="77"/>
      <c r="R44" s="46"/>
      <c r="S44" s="80"/>
      <c r="T44" s="81"/>
      <c r="V44" s="82"/>
      <c r="W44" s="82"/>
      <c r="X44" s="82"/>
      <c r="Y44" s="82"/>
      <c r="Z44" s="46"/>
      <c r="AA44" s="46"/>
      <c r="AB44" s="46"/>
      <c r="AC44" s="46"/>
      <c r="AD44" s="46"/>
      <c r="AE44" s="46"/>
      <c r="AF44" s="46"/>
      <c r="AG44" s="46"/>
      <c r="AH44" s="80"/>
      <c r="AI44" s="81"/>
      <c r="AJ44" s="46"/>
      <c r="AK44" s="46"/>
    </row>
    <row r="45" spans="1:37" x14ac:dyDescent="0.2">
      <c r="A45" s="77"/>
      <c r="J45" s="77"/>
      <c r="L45" s="77"/>
      <c r="O45" s="77"/>
      <c r="Q45" s="77"/>
      <c r="R45" s="46"/>
      <c r="S45" s="80"/>
      <c r="T45" s="81"/>
      <c r="V45" s="82"/>
      <c r="W45" s="82"/>
      <c r="X45" s="82"/>
      <c r="Y45" s="82"/>
      <c r="Z45" s="46"/>
      <c r="AA45" s="46"/>
      <c r="AB45" s="46"/>
      <c r="AC45" s="46"/>
      <c r="AD45" s="46"/>
      <c r="AE45" s="46"/>
      <c r="AF45" s="46"/>
      <c r="AG45" s="46"/>
      <c r="AH45" s="80"/>
      <c r="AI45" s="81"/>
      <c r="AJ45" s="46"/>
      <c r="AK45" s="46"/>
    </row>
    <row r="46" spans="1:37" x14ac:dyDescent="0.2">
      <c r="A46" s="77"/>
      <c r="J46" s="77"/>
      <c r="L46" s="77"/>
      <c r="O46" s="77"/>
      <c r="Q46" s="77"/>
      <c r="R46" s="46"/>
      <c r="S46" s="80"/>
      <c r="T46" s="81"/>
      <c r="V46" s="82"/>
      <c r="W46" s="82"/>
      <c r="X46" s="82"/>
      <c r="Y46" s="82"/>
      <c r="Z46" s="46"/>
      <c r="AA46" s="46"/>
      <c r="AB46" s="46"/>
      <c r="AC46" s="46"/>
      <c r="AD46" s="46"/>
      <c r="AE46" s="46"/>
      <c r="AF46" s="46"/>
      <c r="AG46" s="46"/>
      <c r="AH46" s="80"/>
      <c r="AI46" s="81"/>
      <c r="AJ46" s="46"/>
      <c r="AK46" s="46"/>
    </row>
    <row r="47" spans="1:37" x14ac:dyDescent="0.2">
      <c r="A47" s="77"/>
      <c r="J47" s="77"/>
      <c r="L47" s="77"/>
      <c r="O47" s="77"/>
      <c r="Q47" s="77"/>
      <c r="R47" s="46"/>
      <c r="S47" s="80"/>
      <c r="T47" s="81"/>
      <c r="V47" s="82"/>
      <c r="W47" s="82"/>
      <c r="X47" s="82"/>
      <c r="Y47" s="82"/>
      <c r="Z47" s="46"/>
      <c r="AA47" s="46"/>
      <c r="AB47" s="46"/>
      <c r="AC47" s="46"/>
      <c r="AD47" s="46"/>
      <c r="AE47" s="46"/>
      <c r="AF47" s="46"/>
      <c r="AG47" s="46"/>
      <c r="AH47" s="80"/>
      <c r="AI47" s="81"/>
      <c r="AJ47" s="46"/>
      <c r="AK47" s="46"/>
    </row>
    <row r="48" spans="1:37" x14ac:dyDescent="0.2">
      <c r="A48" s="77"/>
      <c r="J48" s="77"/>
      <c r="L48" s="77"/>
      <c r="O48" s="77"/>
      <c r="Q48" s="77"/>
      <c r="R48" s="46"/>
      <c r="S48" s="80"/>
      <c r="T48" s="81"/>
      <c r="V48" s="82"/>
      <c r="W48" s="82"/>
      <c r="X48" s="82"/>
      <c r="Y48" s="82"/>
      <c r="Z48" s="46"/>
      <c r="AA48" s="46"/>
      <c r="AB48" s="46"/>
      <c r="AC48" s="46"/>
      <c r="AD48" s="46"/>
      <c r="AE48" s="46"/>
      <c r="AF48" s="46"/>
      <c r="AG48" s="46"/>
      <c r="AH48" s="80"/>
      <c r="AI48" s="81"/>
      <c r="AJ48" s="46"/>
      <c r="AK48" s="46"/>
    </row>
    <row r="49" spans="1:37" x14ac:dyDescent="0.2">
      <c r="A49" s="77"/>
      <c r="J49" s="77"/>
      <c r="L49" s="77"/>
      <c r="O49" s="77"/>
      <c r="Q49" s="77"/>
      <c r="R49" s="46"/>
      <c r="S49" s="80"/>
      <c r="T49" s="81"/>
      <c r="V49" s="82"/>
      <c r="W49" s="82"/>
      <c r="X49" s="82"/>
      <c r="Y49" s="82"/>
      <c r="Z49" s="46"/>
      <c r="AA49" s="46"/>
      <c r="AB49" s="46"/>
      <c r="AC49" s="46"/>
      <c r="AD49" s="46"/>
      <c r="AE49" s="46"/>
      <c r="AF49" s="46"/>
      <c r="AG49" s="46"/>
      <c r="AH49" s="80"/>
      <c r="AI49" s="81"/>
      <c r="AJ49" s="46"/>
      <c r="AK49" s="46"/>
    </row>
    <row r="50" spans="1:37" x14ac:dyDescent="0.2">
      <c r="A50" s="77"/>
      <c r="J50" s="77"/>
      <c r="L50" s="77"/>
      <c r="O50" s="77"/>
      <c r="Q50" s="77"/>
      <c r="R50" s="46"/>
      <c r="S50" s="80"/>
      <c r="T50" s="81"/>
      <c r="V50" s="82"/>
      <c r="W50" s="82"/>
      <c r="X50" s="82"/>
      <c r="Y50" s="82"/>
      <c r="Z50" s="46"/>
      <c r="AA50" s="46"/>
      <c r="AB50" s="46"/>
      <c r="AC50" s="46"/>
      <c r="AD50" s="46"/>
      <c r="AE50" s="46"/>
      <c r="AF50" s="46"/>
      <c r="AG50" s="46"/>
      <c r="AH50" s="80"/>
      <c r="AI50" s="81"/>
      <c r="AJ50" s="46"/>
      <c r="AK50" s="46"/>
    </row>
    <row r="51" spans="1:37" x14ac:dyDescent="0.2">
      <c r="A51" s="77"/>
      <c r="J51" s="77"/>
      <c r="L51" s="77"/>
      <c r="O51" s="77"/>
      <c r="Q51" s="77"/>
      <c r="R51" s="46"/>
      <c r="S51" s="80"/>
      <c r="T51" s="81"/>
      <c r="V51" s="82"/>
      <c r="W51" s="82"/>
      <c r="X51" s="82"/>
      <c r="Y51" s="82"/>
      <c r="Z51" s="46"/>
      <c r="AA51" s="46"/>
      <c r="AB51" s="46"/>
      <c r="AC51" s="46"/>
      <c r="AD51" s="46"/>
      <c r="AE51" s="46"/>
      <c r="AF51" s="46"/>
      <c r="AG51" s="46"/>
      <c r="AH51" s="80"/>
      <c r="AI51" s="81"/>
      <c r="AJ51" s="46"/>
      <c r="AK51" s="46"/>
    </row>
    <row r="52" spans="1:37" x14ac:dyDescent="0.2">
      <c r="A52" s="77"/>
      <c r="J52" s="77"/>
      <c r="L52" s="77"/>
      <c r="O52" s="77"/>
      <c r="Q52" s="77"/>
      <c r="R52" s="46"/>
      <c r="S52" s="80"/>
      <c r="T52" s="81"/>
      <c r="V52" s="82"/>
      <c r="W52" s="82"/>
      <c r="X52" s="82"/>
      <c r="Y52" s="82"/>
      <c r="Z52" s="46"/>
      <c r="AA52" s="46"/>
      <c r="AB52" s="46"/>
      <c r="AC52" s="46"/>
      <c r="AD52" s="46"/>
      <c r="AE52" s="46"/>
      <c r="AF52" s="46"/>
      <c r="AG52" s="46"/>
      <c r="AH52" s="80"/>
      <c r="AI52" s="81"/>
      <c r="AJ52" s="46"/>
      <c r="AK52" s="46"/>
    </row>
    <row r="53" spans="1:37" x14ac:dyDescent="0.2">
      <c r="A53" s="77"/>
      <c r="J53" s="77"/>
      <c r="L53" s="77"/>
      <c r="O53" s="77"/>
      <c r="Q53" s="77"/>
      <c r="R53" s="46"/>
      <c r="S53" s="80"/>
      <c r="T53" s="81"/>
      <c r="V53" s="82"/>
      <c r="W53" s="82"/>
      <c r="X53" s="82"/>
      <c r="Y53" s="82"/>
      <c r="Z53" s="46"/>
      <c r="AA53" s="46"/>
      <c r="AB53" s="46"/>
      <c r="AC53" s="46"/>
      <c r="AD53" s="46"/>
      <c r="AE53" s="46"/>
      <c r="AF53" s="46"/>
      <c r="AG53" s="46"/>
      <c r="AH53" s="80"/>
      <c r="AI53" s="81"/>
      <c r="AJ53" s="46"/>
      <c r="AK53" s="46"/>
    </row>
    <row r="54" spans="1:37" x14ac:dyDescent="0.2">
      <c r="A54" s="77"/>
      <c r="J54" s="77"/>
      <c r="L54" s="77"/>
      <c r="O54" s="77"/>
      <c r="Q54" s="77"/>
      <c r="R54" s="46"/>
      <c r="S54" s="80"/>
      <c r="T54" s="81"/>
      <c r="V54" s="82"/>
      <c r="W54" s="82"/>
      <c r="X54" s="82"/>
      <c r="Y54" s="82"/>
      <c r="Z54" s="46"/>
      <c r="AA54" s="46"/>
      <c r="AB54" s="46"/>
      <c r="AC54" s="46"/>
      <c r="AD54" s="46"/>
      <c r="AE54" s="46"/>
      <c r="AF54" s="46"/>
      <c r="AG54" s="46"/>
      <c r="AH54" s="80"/>
      <c r="AI54" s="81"/>
      <c r="AJ54" s="46"/>
      <c r="AK54" s="46"/>
    </row>
    <row r="55" spans="1:37" x14ac:dyDescent="0.2">
      <c r="A55" s="77"/>
      <c r="J55" s="77"/>
      <c r="L55" s="77"/>
      <c r="O55" s="77"/>
      <c r="Q55" s="77"/>
      <c r="R55" s="46"/>
      <c r="S55" s="80"/>
      <c r="T55" s="81"/>
      <c r="V55" s="82"/>
      <c r="W55" s="82"/>
      <c r="X55" s="82"/>
      <c r="Y55" s="82"/>
      <c r="Z55" s="46"/>
      <c r="AA55" s="46"/>
      <c r="AB55" s="46"/>
      <c r="AC55" s="46"/>
      <c r="AD55" s="46"/>
      <c r="AE55" s="46"/>
      <c r="AF55" s="46"/>
      <c r="AG55" s="46"/>
      <c r="AH55" s="80"/>
      <c r="AI55" s="81"/>
      <c r="AJ55" s="46"/>
      <c r="AK55" s="46"/>
    </row>
    <row r="56" spans="1:37" x14ac:dyDescent="0.2">
      <c r="A56" s="77"/>
      <c r="J56" s="77"/>
      <c r="L56" s="77"/>
      <c r="O56" s="77"/>
      <c r="Q56" s="77"/>
      <c r="R56" s="46"/>
      <c r="S56" s="80"/>
      <c r="T56" s="81"/>
      <c r="V56" s="82"/>
      <c r="W56" s="82"/>
      <c r="X56" s="82"/>
      <c r="Y56" s="82"/>
      <c r="Z56" s="46"/>
      <c r="AA56" s="46"/>
      <c r="AB56" s="46"/>
      <c r="AC56" s="46"/>
      <c r="AD56" s="46"/>
      <c r="AE56" s="46"/>
      <c r="AF56" s="46"/>
      <c r="AG56" s="46"/>
      <c r="AH56" s="80"/>
      <c r="AI56" s="81"/>
      <c r="AJ56" s="46"/>
      <c r="AK56" s="46"/>
    </row>
    <row r="57" spans="1:37" x14ac:dyDescent="0.2">
      <c r="A57" s="77"/>
      <c r="J57" s="77"/>
      <c r="L57" s="77"/>
      <c r="O57" s="77"/>
      <c r="Q57" s="77"/>
      <c r="R57" s="46"/>
      <c r="S57" s="80"/>
      <c r="T57" s="81"/>
      <c r="V57" s="82"/>
      <c r="W57" s="82"/>
      <c r="X57" s="82"/>
      <c r="Y57" s="82"/>
      <c r="Z57" s="46"/>
      <c r="AA57" s="46"/>
      <c r="AB57" s="46"/>
      <c r="AC57" s="46"/>
      <c r="AD57" s="46"/>
      <c r="AE57" s="46"/>
      <c r="AF57" s="46"/>
      <c r="AG57" s="46"/>
      <c r="AH57" s="80"/>
      <c r="AI57" s="81"/>
      <c r="AJ57" s="46"/>
      <c r="AK57" s="46"/>
    </row>
    <row r="58" spans="1:37" x14ac:dyDescent="0.2">
      <c r="A58" s="77"/>
      <c r="J58" s="77"/>
      <c r="L58" s="77"/>
      <c r="O58" s="77"/>
      <c r="Q58" s="77"/>
      <c r="R58" s="46"/>
      <c r="S58" s="80"/>
      <c r="T58" s="81"/>
      <c r="V58" s="82"/>
      <c r="W58" s="82"/>
      <c r="X58" s="82"/>
      <c r="Y58" s="82"/>
      <c r="Z58" s="46"/>
      <c r="AA58" s="46"/>
      <c r="AB58" s="46"/>
      <c r="AC58" s="46"/>
      <c r="AD58" s="46"/>
      <c r="AE58" s="46"/>
      <c r="AF58" s="46"/>
      <c r="AG58" s="46"/>
      <c r="AH58" s="80"/>
      <c r="AI58" s="81"/>
      <c r="AJ58" s="46"/>
      <c r="AK58" s="46"/>
    </row>
    <row r="59" spans="1:37" x14ac:dyDescent="0.2">
      <c r="A59" s="77"/>
      <c r="J59" s="77"/>
      <c r="L59" s="77"/>
      <c r="O59" s="77"/>
      <c r="Q59" s="77"/>
      <c r="R59" s="46"/>
      <c r="S59" s="80"/>
      <c r="T59" s="81"/>
      <c r="V59" s="82"/>
      <c r="W59" s="82"/>
      <c r="X59" s="82"/>
      <c r="Y59" s="82"/>
      <c r="Z59" s="46"/>
      <c r="AA59" s="46"/>
      <c r="AB59" s="46"/>
      <c r="AC59" s="46"/>
      <c r="AD59" s="46"/>
      <c r="AE59" s="46"/>
      <c r="AF59" s="46"/>
      <c r="AG59" s="46"/>
      <c r="AH59" s="80"/>
      <c r="AI59" s="81"/>
      <c r="AJ59" s="46"/>
      <c r="AK59" s="46"/>
    </row>
    <row r="60" spans="1:37" x14ac:dyDescent="0.2">
      <c r="A60" s="77"/>
      <c r="J60" s="77"/>
      <c r="L60" s="77"/>
      <c r="O60" s="77"/>
      <c r="Q60" s="77"/>
      <c r="R60" s="46"/>
      <c r="S60" s="80"/>
      <c r="T60" s="81"/>
      <c r="V60" s="82"/>
      <c r="W60" s="82"/>
      <c r="X60" s="82"/>
      <c r="Y60" s="82"/>
      <c r="Z60" s="46"/>
      <c r="AA60" s="46"/>
      <c r="AB60" s="46"/>
      <c r="AC60" s="46"/>
      <c r="AD60" s="46"/>
      <c r="AE60" s="46"/>
      <c r="AF60" s="46"/>
      <c r="AG60" s="46"/>
      <c r="AH60" s="80"/>
      <c r="AI60" s="81"/>
      <c r="AJ60" s="46"/>
      <c r="AK60" s="46"/>
    </row>
    <row r="61" spans="1:37" x14ac:dyDescent="0.2">
      <c r="A61" s="77"/>
      <c r="J61" s="77"/>
      <c r="L61" s="77"/>
      <c r="O61" s="77"/>
      <c r="Q61" s="77"/>
      <c r="R61" s="46"/>
      <c r="S61" s="80"/>
      <c r="T61" s="81"/>
      <c r="V61" s="82"/>
      <c r="W61" s="82"/>
      <c r="X61" s="82"/>
      <c r="Y61" s="82"/>
      <c r="Z61" s="46"/>
      <c r="AA61" s="46"/>
      <c r="AB61" s="46"/>
      <c r="AC61" s="46"/>
      <c r="AD61" s="46"/>
      <c r="AE61" s="46"/>
      <c r="AF61" s="46"/>
      <c r="AG61" s="46"/>
      <c r="AH61" s="80"/>
      <c r="AI61" s="81"/>
      <c r="AJ61" s="46"/>
      <c r="AK61" s="46"/>
    </row>
    <row r="62" spans="1:37" x14ac:dyDescent="0.2">
      <c r="A62" s="77"/>
      <c r="J62" s="77"/>
      <c r="L62" s="77"/>
      <c r="O62" s="77"/>
      <c r="Q62" s="77"/>
      <c r="R62" s="46"/>
      <c r="S62" s="80"/>
      <c r="T62" s="81"/>
      <c r="V62" s="82"/>
      <c r="W62" s="82"/>
      <c r="X62" s="82"/>
      <c r="Y62" s="82"/>
      <c r="Z62" s="46"/>
      <c r="AA62" s="46"/>
      <c r="AB62" s="46"/>
      <c r="AC62" s="46"/>
      <c r="AD62" s="46"/>
      <c r="AE62" s="46"/>
      <c r="AF62" s="46"/>
      <c r="AG62" s="46"/>
      <c r="AH62" s="80"/>
      <c r="AI62" s="81"/>
      <c r="AJ62" s="46"/>
      <c r="AK62" s="46"/>
    </row>
    <row r="63" spans="1:37" x14ac:dyDescent="0.2">
      <c r="A63" s="77"/>
      <c r="J63" s="77"/>
      <c r="L63" s="77"/>
      <c r="O63" s="77"/>
      <c r="Q63" s="77"/>
      <c r="R63" s="46"/>
      <c r="S63" s="80"/>
      <c r="T63" s="81"/>
      <c r="V63" s="82"/>
      <c r="W63" s="82"/>
      <c r="X63" s="82"/>
      <c r="Y63" s="82"/>
      <c r="Z63" s="46"/>
      <c r="AA63" s="46"/>
      <c r="AB63" s="46"/>
      <c r="AC63" s="46"/>
      <c r="AD63" s="46"/>
      <c r="AE63" s="46"/>
      <c r="AF63" s="46"/>
      <c r="AG63" s="46"/>
      <c r="AH63" s="80"/>
      <c r="AI63" s="81"/>
      <c r="AJ63" s="46"/>
      <c r="AK63" s="46"/>
    </row>
    <row r="64" spans="1:37" x14ac:dyDescent="0.2">
      <c r="A64" s="77"/>
      <c r="J64" s="77"/>
      <c r="L64" s="77"/>
      <c r="O64" s="77"/>
      <c r="Q64" s="77"/>
      <c r="R64" s="46"/>
      <c r="S64" s="80"/>
      <c r="T64" s="81"/>
      <c r="V64" s="82"/>
      <c r="W64" s="82"/>
      <c r="X64" s="82"/>
      <c r="Y64" s="82"/>
      <c r="Z64" s="46"/>
      <c r="AA64" s="46"/>
      <c r="AB64" s="46"/>
      <c r="AC64" s="46"/>
      <c r="AD64" s="46"/>
      <c r="AE64" s="46"/>
      <c r="AF64" s="46"/>
      <c r="AG64" s="46"/>
      <c r="AH64" s="80"/>
      <c r="AI64" s="81"/>
      <c r="AJ64" s="46"/>
      <c r="AK64" s="46"/>
    </row>
    <row r="65" spans="1:37" x14ac:dyDescent="0.2">
      <c r="A65" s="77"/>
      <c r="J65" s="77"/>
      <c r="L65" s="77"/>
      <c r="O65" s="77"/>
      <c r="Q65" s="77"/>
      <c r="R65" s="46"/>
      <c r="S65" s="80"/>
      <c r="T65" s="81"/>
      <c r="V65" s="82"/>
      <c r="W65" s="82"/>
      <c r="X65" s="82"/>
      <c r="Y65" s="82"/>
      <c r="Z65" s="46"/>
      <c r="AA65" s="46"/>
      <c r="AB65" s="46"/>
      <c r="AC65" s="46"/>
      <c r="AD65" s="46"/>
      <c r="AE65" s="46"/>
      <c r="AF65" s="46"/>
      <c r="AG65" s="46"/>
      <c r="AH65" s="80"/>
      <c r="AI65" s="81"/>
      <c r="AJ65" s="46"/>
      <c r="AK65" s="46"/>
    </row>
    <row r="66" spans="1:37" x14ac:dyDescent="0.2">
      <c r="A66" s="77"/>
      <c r="J66" s="77"/>
      <c r="L66" s="77"/>
      <c r="O66" s="77"/>
      <c r="Q66" s="77"/>
      <c r="R66" s="46"/>
      <c r="S66" s="80"/>
      <c r="T66" s="81"/>
      <c r="V66" s="82"/>
      <c r="W66" s="82"/>
      <c r="X66" s="82"/>
      <c r="Y66" s="82"/>
      <c r="Z66" s="46"/>
      <c r="AA66" s="46"/>
      <c r="AB66" s="46"/>
      <c r="AC66" s="46"/>
      <c r="AD66" s="46"/>
      <c r="AE66" s="46"/>
      <c r="AF66" s="46"/>
      <c r="AG66" s="46"/>
      <c r="AH66" s="80"/>
      <c r="AI66" s="81"/>
      <c r="AJ66" s="46"/>
      <c r="AK66" s="46"/>
    </row>
    <row r="67" spans="1:37" x14ac:dyDescent="0.2">
      <c r="A67" s="77"/>
      <c r="J67" s="77"/>
      <c r="L67" s="77"/>
      <c r="O67" s="77"/>
      <c r="Q67" s="77"/>
      <c r="R67" s="46"/>
      <c r="S67" s="80"/>
      <c r="T67" s="81"/>
      <c r="V67" s="82"/>
      <c r="W67" s="82"/>
      <c r="X67" s="82"/>
      <c r="Y67" s="82"/>
      <c r="Z67" s="46"/>
      <c r="AA67" s="46"/>
      <c r="AB67" s="46"/>
      <c r="AC67" s="46"/>
      <c r="AD67" s="46"/>
      <c r="AE67" s="46"/>
      <c r="AF67" s="46"/>
      <c r="AG67" s="46"/>
      <c r="AH67" s="80"/>
      <c r="AI67" s="81"/>
      <c r="AJ67" s="46"/>
      <c r="AK67" s="46"/>
    </row>
    <row r="68" spans="1:37" x14ac:dyDescent="0.2">
      <c r="A68" s="77"/>
      <c r="J68" s="77"/>
      <c r="L68" s="77"/>
      <c r="O68" s="77"/>
      <c r="Q68" s="77"/>
      <c r="R68" s="46"/>
      <c r="S68" s="80"/>
      <c r="T68" s="81"/>
      <c r="V68" s="82"/>
      <c r="W68" s="82"/>
      <c r="X68" s="82"/>
      <c r="Y68" s="82"/>
      <c r="Z68" s="46"/>
      <c r="AA68" s="46"/>
      <c r="AB68" s="46"/>
      <c r="AC68" s="46"/>
      <c r="AD68" s="46"/>
      <c r="AE68" s="46"/>
      <c r="AF68" s="46"/>
      <c r="AG68" s="46"/>
      <c r="AH68" s="80"/>
      <c r="AI68" s="81"/>
      <c r="AJ68" s="46"/>
      <c r="AK68" s="46"/>
    </row>
    <row r="69" spans="1:37" x14ac:dyDescent="0.2">
      <c r="A69" s="77"/>
      <c r="J69" s="77"/>
      <c r="L69" s="77"/>
      <c r="O69" s="77"/>
      <c r="Q69" s="77"/>
      <c r="R69" s="46"/>
      <c r="S69" s="80"/>
      <c r="T69" s="81"/>
      <c r="V69" s="82"/>
      <c r="W69" s="82"/>
      <c r="X69" s="82"/>
      <c r="Y69" s="82"/>
      <c r="Z69" s="46"/>
      <c r="AA69" s="46"/>
      <c r="AB69" s="46"/>
      <c r="AC69" s="46"/>
      <c r="AD69" s="46"/>
      <c r="AE69" s="46"/>
      <c r="AF69" s="46"/>
      <c r="AG69" s="46"/>
      <c r="AH69" s="80"/>
      <c r="AI69" s="81"/>
      <c r="AJ69" s="46"/>
      <c r="AK69" s="46"/>
    </row>
    <row r="70" spans="1:37" x14ac:dyDescent="0.2">
      <c r="A70" s="77"/>
      <c r="J70" s="77"/>
      <c r="L70" s="77"/>
      <c r="O70" s="77"/>
      <c r="Q70" s="77"/>
      <c r="R70" s="46"/>
      <c r="S70" s="80"/>
      <c r="T70" s="81"/>
      <c r="V70" s="82"/>
      <c r="W70" s="82"/>
      <c r="X70" s="82"/>
      <c r="Y70" s="82"/>
      <c r="Z70" s="46"/>
      <c r="AA70" s="46"/>
      <c r="AB70" s="46"/>
      <c r="AC70" s="46"/>
      <c r="AD70" s="46"/>
      <c r="AE70" s="46"/>
      <c r="AF70" s="46"/>
      <c r="AG70" s="46"/>
      <c r="AH70" s="80"/>
      <c r="AI70" s="81"/>
      <c r="AJ70" s="46"/>
      <c r="AK70" s="46"/>
    </row>
    <row r="71" spans="1:37" x14ac:dyDescent="0.2">
      <c r="A71" s="77"/>
      <c r="J71" s="77"/>
      <c r="L71" s="77"/>
      <c r="O71" s="77"/>
      <c r="Q71" s="77"/>
      <c r="R71" s="46"/>
      <c r="S71" s="80"/>
      <c r="T71" s="81"/>
      <c r="V71" s="82"/>
      <c r="W71" s="82"/>
      <c r="X71" s="82"/>
      <c r="Y71" s="82"/>
      <c r="Z71" s="46"/>
      <c r="AA71" s="46"/>
      <c r="AB71" s="46"/>
      <c r="AC71" s="46"/>
      <c r="AD71" s="46"/>
      <c r="AE71" s="46"/>
      <c r="AF71" s="46"/>
      <c r="AG71" s="46"/>
      <c r="AH71" s="80"/>
      <c r="AI71" s="81"/>
      <c r="AJ71" s="46"/>
      <c r="AK71" s="46"/>
    </row>
    <row r="72" spans="1:37" x14ac:dyDescent="0.2">
      <c r="A72" s="77"/>
      <c r="J72" s="77"/>
      <c r="L72" s="77"/>
      <c r="O72" s="77"/>
      <c r="Q72" s="77"/>
      <c r="R72" s="46"/>
      <c r="S72" s="80"/>
      <c r="T72" s="81"/>
      <c r="V72" s="82"/>
      <c r="W72" s="82"/>
      <c r="X72" s="82"/>
      <c r="Y72" s="82"/>
      <c r="Z72" s="46"/>
      <c r="AA72" s="46"/>
      <c r="AB72" s="46"/>
      <c r="AC72" s="46"/>
      <c r="AD72" s="46"/>
      <c r="AE72" s="46"/>
      <c r="AF72" s="46"/>
      <c r="AG72" s="46"/>
      <c r="AH72" s="80"/>
      <c r="AI72" s="81"/>
      <c r="AJ72" s="46"/>
      <c r="AK72" s="46"/>
    </row>
    <row r="73" spans="1:37" x14ac:dyDescent="0.2">
      <c r="A73" s="77"/>
      <c r="J73" s="77"/>
      <c r="L73" s="77"/>
      <c r="O73" s="77"/>
      <c r="Q73" s="77"/>
      <c r="R73" s="46"/>
      <c r="S73" s="80"/>
      <c r="T73" s="81"/>
      <c r="V73" s="82"/>
      <c r="W73" s="82"/>
      <c r="X73" s="82"/>
      <c r="Y73" s="82"/>
      <c r="Z73" s="46"/>
      <c r="AA73" s="46"/>
      <c r="AB73" s="46"/>
      <c r="AC73" s="46"/>
      <c r="AD73" s="46"/>
      <c r="AE73" s="46"/>
      <c r="AF73" s="46"/>
      <c r="AG73" s="46"/>
      <c r="AH73" s="80"/>
      <c r="AI73" s="81"/>
      <c r="AJ73" s="46"/>
      <c r="AK73" s="46"/>
    </row>
    <row r="74" spans="1:37" x14ac:dyDescent="0.2">
      <c r="A74" s="77"/>
      <c r="J74" s="77"/>
      <c r="L74" s="77"/>
      <c r="O74" s="77"/>
      <c r="Q74" s="77"/>
      <c r="R74" s="46"/>
      <c r="S74" s="80"/>
      <c r="T74" s="81"/>
      <c r="V74" s="82"/>
      <c r="W74" s="82"/>
      <c r="X74" s="82"/>
      <c r="Y74" s="82"/>
      <c r="Z74" s="46"/>
      <c r="AA74" s="46"/>
      <c r="AB74" s="46"/>
      <c r="AC74" s="46"/>
      <c r="AD74" s="46"/>
      <c r="AE74" s="46"/>
      <c r="AF74" s="46"/>
      <c r="AG74" s="46"/>
      <c r="AH74" s="80"/>
      <c r="AI74" s="81"/>
      <c r="AJ74" s="46"/>
      <c r="AK74" s="46"/>
    </row>
    <row r="75" spans="1:37" x14ac:dyDescent="0.2">
      <c r="A75" s="77"/>
      <c r="J75" s="77"/>
      <c r="L75" s="77"/>
      <c r="O75" s="77"/>
      <c r="Q75" s="77"/>
      <c r="R75" s="46"/>
      <c r="S75" s="80"/>
      <c r="T75" s="81"/>
      <c r="V75" s="82"/>
      <c r="W75" s="82"/>
      <c r="X75" s="82"/>
      <c r="Y75" s="82"/>
      <c r="Z75" s="46"/>
      <c r="AA75" s="46"/>
      <c r="AB75" s="46"/>
      <c r="AC75" s="46"/>
      <c r="AD75" s="46"/>
      <c r="AE75" s="46"/>
      <c r="AF75" s="46"/>
      <c r="AG75" s="46"/>
      <c r="AH75" s="80"/>
      <c r="AI75" s="81"/>
      <c r="AJ75" s="46"/>
      <c r="AK75" s="46"/>
    </row>
    <row r="76" spans="1:37" x14ac:dyDescent="0.2">
      <c r="A76" s="77"/>
      <c r="J76" s="77"/>
      <c r="L76" s="77"/>
      <c r="O76" s="77"/>
      <c r="Q76" s="77"/>
      <c r="R76" s="46"/>
      <c r="S76" s="80"/>
      <c r="T76" s="81"/>
      <c r="V76" s="82"/>
      <c r="W76" s="82"/>
      <c r="X76" s="82"/>
      <c r="Y76" s="82"/>
      <c r="Z76" s="46"/>
      <c r="AA76" s="46"/>
      <c r="AB76" s="46"/>
      <c r="AC76" s="46"/>
      <c r="AD76" s="46"/>
      <c r="AE76" s="46"/>
      <c r="AF76" s="46"/>
      <c r="AG76" s="46"/>
      <c r="AH76" s="80"/>
      <c r="AI76" s="81"/>
      <c r="AJ76" s="46"/>
      <c r="AK76" s="46"/>
    </row>
    <row r="77" spans="1:37" x14ac:dyDescent="0.2">
      <c r="A77" s="77"/>
      <c r="J77" s="77"/>
      <c r="L77" s="77"/>
      <c r="O77" s="77"/>
      <c r="Q77" s="77"/>
      <c r="R77" s="46"/>
      <c r="S77" s="80"/>
      <c r="T77" s="81"/>
      <c r="V77" s="82"/>
      <c r="W77" s="82"/>
      <c r="X77" s="82"/>
      <c r="Y77" s="82"/>
      <c r="Z77" s="46"/>
      <c r="AA77" s="46"/>
      <c r="AB77" s="46"/>
      <c r="AC77" s="46"/>
      <c r="AD77" s="46"/>
      <c r="AE77" s="46"/>
      <c r="AF77" s="46"/>
      <c r="AG77" s="46"/>
      <c r="AH77" s="80"/>
      <c r="AI77" s="81"/>
      <c r="AJ77" s="46"/>
      <c r="AK77" s="46"/>
    </row>
    <row r="78" spans="1:37" x14ac:dyDescent="0.2">
      <c r="A78" s="77"/>
      <c r="J78" s="77"/>
      <c r="L78" s="77"/>
      <c r="O78" s="77"/>
      <c r="Q78" s="77"/>
      <c r="R78" s="46"/>
      <c r="S78" s="80"/>
      <c r="T78" s="81"/>
      <c r="V78" s="82"/>
      <c r="W78" s="82"/>
      <c r="X78" s="82"/>
      <c r="Y78" s="82"/>
      <c r="Z78" s="46"/>
      <c r="AA78" s="46"/>
      <c r="AB78" s="46"/>
      <c r="AC78" s="46"/>
      <c r="AD78" s="46"/>
      <c r="AE78" s="46"/>
      <c r="AF78" s="46"/>
      <c r="AG78" s="46"/>
      <c r="AH78" s="80"/>
      <c r="AI78" s="81"/>
      <c r="AJ78" s="46"/>
      <c r="AK78" s="46"/>
    </row>
    <row r="79" spans="1:37" x14ac:dyDescent="0.2">
      <c r="A79" s="77"/>
      <c r="J79" s="77"/>
      <c r="L79" s="77"/>
      <c r="O79" s="77"/>
      <c r="Q79" s="77"/>
      <c r="R79" s="46"/>
      <c r="S79" s="80"/>
      <c r="T79" s="81"/>
      <c r="V79" s="82"/>
      <c r="W79" s="82"/>
      <c r="X79" s="82"/>
      <c r="Y79" s="82"/>
      <c r="Z79" s="46"/>
      <c r="AA79" s="46"/>
      <c r="AB79" s="46"/>
      <c r="AC79" s="46"/>
      <c r="AD79" s="46"/>
      <c r="AE79" s="46"/>
      <c r="AF79" s="46"/>
      <c r="AG79" s="46"/>
      <c r="AH79" s="80"/>
      <c r="AI79" s="81"/>
      <c r="AJ79" s="46"/>
      <c r="AK79" s="46"/>
    </row>
    <row r="80" spans="1:37" x14ac:dyDescent="0.2">
      <c r="A80" s="77"/>
      <c r="J80" s="77"/>
      <c r="L80" s="77"/>
      <c r="O80" s="77"/>
      <c r="Q80" s="77"/>
      <c r="R80" s="46"/>
      <c r="S80" s="80"/>
      <c r="T80" s="81"/>
      <c r="V80" s="82"/>
      <c r="W80" s="82"/>
      <c r="X80" s="82"/>
      <c r="Y80" s="82"/>
      <c r="Z80" s="46"/>
      <c r="AA80" s="46"/>
      <c r="AB80" s="46"/>
      <c r="AC80" s="46"/>
      <c r="AD80" s="46"/>
      <c r="AE80" s="46"/>
      <c r="AF80" s="46"/>
      <c r="AG80" s="46"/>
      <c r="AH80" s="80"/>
      <c r="AI80" s="81"/>
      <c r="AJ80" s="46"/>
      <c r="AK80" s="46"/>
    </row>
    <row r="81" spans="1:37" x14ac:dyDescent="0.2">
      <c r="A81" s="77"/>
      <c r="J81" s="77"/>
      <c r="L81" s="77"/>
      <c r="O81" s="77"/>
      <c r="Q81" s="77"/>
      <c r="R81" s="46"/>
      <c r="S81" s="80"/>
      <c r="T81" s="81"/>
      <c r="V81" s="82"/>
      <c r="W81" s="82"/>
      <c r="X81" s="82"/>
      <c r="Y81" s="82"/>
      <c r="Z81" s="46"/>
      <c r="AA81" s="46"/>
      <c r="AB81" s="46"/>
      <c r="AC81" s="46"/>
      <c r="AD81" s="46"/>
      <c r="AE81" s="46"/>
      <c r="AF81" s="46"/>
      <c r="AG81" s="46"/>
      <c r="AH81" s="80"/>
      <c r="AI81" s="81"/>
      <c r="AJ81" s="46"/>
      <c r="AK81" s="46"/>
    </row>
    <row r="82" spans="1:37" x14ac:dyDescent="0.2">
      <c r="A82" s="77"/>
      <c r="J82" s="77"/>
      <c r="L82" s="77"/>
      <c r="O82" s="77"/>
      <c r="Q82" s="77"/>
      <c r="R82" s="46"/>
      <c r="S82" s="80"/>
      <c r="T82" s="81"/>
      <c r="V82" s="82"/>
      <c r="W82" s="82"/>
      <c r="X82" s="82"/>
      <c r="Y82" s="82"/>
      <c r="Z82" s="46"/>
      <c r="AA82" s="46"/>
      <c r="AB82" s="46"/>
      <c r="AC82" s="46"/>
      <c r="AD82" s="46"/>
      <c r="AE82" s="46"/>
      <c r="AF82" s="46"/>
      <c r="AG82" s="46"/>
      <c r="AH82" s="80"/>
      <c r="AI82" s="81"/>
      <c r="AJ82" s="46"/>
      <c r="AK82" s="46"/>
    </row>
    <row r="83" spans="1:37" x14ac:dyDescent="0.2">
      <c r="A83" s="77"/>
      <c r="J83" s="77"/>
      <c r="L83" s="77"/>
      <c r="O83" s="77"/>
      <c r="Q83" s="77"/>
      <c r="R83" s="46"/>
      <c r="S83" s="80"/>
      <c r="T83" s="81"/>
      <c r="V83" s="82"/>
      <c r="W83" s="82"/>
      <c r="X83" s="82"/>
      <c r="Y83" s="82"/>
      <c r="Z83" s="46"/>
      <c r="AA83" s="46"/>
      <c r="AB83" s="46"/>
      <c r="AC83" s="46"/>
      <c r="AD83" s="46"/>
      <c r="AE83" s="46"/>
      <c r="AF83" s="46"/>
      <c r="AG83" s="46"/>
      <c r="AH83" s="80"/>
      <c r="AI83" s="81"/>
      <c r="AJ83" s="46"/>
      <c r="AK83" s="46"/>
    </row>
    <row r="84" spans="1:37" x14ac:dyDescent="0.2">
      <c r="A84" s="77"/>
      <c r="J84" s="77"/>
      <c r="L84" s="77"/>
      <c r="O84" s="77"/>
      <c r="Q84" s="77"/>
      <c r="R84" s="46"/>
      <c r="S84" s="80"/>
      <c r="T84" s="81"/>
      <c r="V84" s="82"/>
      <c r="W84" s="82"/>
      <c r="X84" s="82"/>
      <c r="Y84" s="82"/>
      <c r="Z84" s="46"/>
      <c r="AA84" s="46"/>
      <c r="AB84" s="46"/>
      <c r="AC84" s="46"/>
      <c r="AD84" s="46"/>
      <c r="AE84" s="46"/>
      <c r="AF84" s="46"/>
      <c r="AG84" s="46"/>
      <c r="AH84" s="80"/>
      <c r="AI84" s="81"/>
      <c r="AJ84" s="46"/>
      <c r="AK84" s="46"/>
    </row>
    <row r="85" spans="1:37" x14ac:dyDescent="0.2">
      <c r="A85" s="77"/>
      <c r="J85" s="77"/>
      <c r="L85" s="77"/>
      <c r="O85" s="77"/>
      <c r="Q85" s="77"/>
      <c r="R85" s="46"/>
      <c r="S85" s="80"/>
      <c r="T85" s="81"/>
      <c r="V85" s="82"/>
      <c r="W85" s="82"/>
      <c r="X85" s="82"/>
      <c r="Y85" s="82"/>
      <c r="Z85" s="46"/>
      <c r="AA85" s="46"/>
      <c r="AB85" s="46"/>
      <c r="AC85" s="46"/>
      <c r="AD85" s="46"/>
      <c r="AE85" s="46"/>
      <c r="AF85" s="46"/>
      <c r="AG85" s="46"/>
      <c r="AH85" s="80"/>
      <c r="AI85" s="81"/>
      <c r="AJ85" s="46"/>
      <c r="AK85" s="46"/>
    </row>
    <row r="86" spans="1:37" x14ac:dyDescent="0.2">
      <c r="A86" s="77"/>
      <c r="J86" s="77"/>
      <c r="L86" s="77"/>
      <c r="O86" s="77"/>
      <c r="Q86" s="77"/>
      <c r="R86" s="46"/>
      <c r="S86" s="80"/>
      <c r="T86" s="81"/>
      <c r="V86" s="82"/>
      <c r="W86" s="82"/>
      <c r="X86" s="82"/>
      <c r="Y86" s="82"/>
      <c r="Z86" s="46"/>
      <c r="AA86" s="46"/>
      <c r="AB86" s="46"/>
      <c r="AC86" s="46"/>
      <c r="AD86" s="46"/>
      <c r="AE86" s="46"/>
      <c r="AF86" s="46"/>
      <c r="AG86" s="46"/>
      <c r="AH86" s="80"/>
      <c r="AI86" s="81"/>
      <c r="AJ86" s="46"/>
      <c r="AK86" s="46"/>
    </row>
    <row r="87" spans="1:37" x14ac:dyDescent="0.2">
      <c r="A87" s="77"/>
      <c r="J87" s="77"/>
      <c r="L87" s="77"/>
      <c r="O87" s="77"/>
      <c r="Q87" s="77"/>
      <c r="R87" s="46"/>
      <c r="S87" s="80"/>
      <c r="T87" s="81"/>
      <c r="V87" s="82"/>
      <c r="W87" s="82"/>
      <c r="X87" s="82"/>
      <c r="Y87" s="82"/>
      <c r="Z87" s="46"/>
      <c r="AA87" s="46"/>
      <c r="AB87" s="46"/>
      <c r="AC87" s="46"/>
      <c r="AD87" s="46"/>
      <c r="AE87" s="46"/>
      <c r="AF87" s="46"/>
      <c r="AG87" s="46"/>
      <c r="AH87" s="80"/>
      <c r="AI87" s="81"/>
      <c r="AJ87" s="46"/>
      <c r="AK87" s="46"/>
    </row>
    <row r="88" spans="1:37" x14ac:dyDescent="0.2">
      <c r="A88" s="77"/>
      <c r="J88" s="77"/>
      <c r="L88" s="77"/>
      <c r="O88" s="77"/>
      <c r="Q88" s="77"/>
      <c r="R88" s="46"/>
      <c r="S88" s="80"/>
      <c r="T88" s="81"/>
      <c r="V88" s="82"/>
      <c r="W88" s="82"/>
      <c r="X88" s="82"/>
      <c r="Y88" s="82"/>
      <c r="Z88" s="46"/>
      <c r="AA88" s="46"/>
      <c r="AB88" s="46"/>
      <c r="AC88" s="46"/>
      <c r="AD88" s="46"/>
      <c r="AE88" s="46"/>
      <c r="AF88" s="46"/>
      <c r="AG88" s="46"/>
      <c r="AH88" s="80"/>
      <c r="AI88" s="81"/>
      <c r="AJ88" s="46"/>
      <c r="AK88" s="46"/>
    </row>
    <row r="89" spans="1:37" x14ac:dyDescent="0.2">
      <c r="A89" s="77"/>
      <c r="J89" s="77"/>
      <c r="L89" s="77"/>
      <c r="O89" s="77"/>
      <c r="Q89" s="77"/>
      <c r="R89" s="46"/>
      <c r="S89" s="80"/>
      <c r="T89" s="81"/>
      <c r="V89" s="82"/>
      <c r="W89" s="82"/>
      <c r="X89" s="82"/>
      <c r="Y89" s="82"/>
      <c r="Z89" s="46"/>
      <c r="AA89" s="46"/>
      <c r="AB89" s="46"/>
      <c r="AC89" s="46"/>
      <c r="AD89" s="46"/>
      <c r="AE89" s="46"/>
      <c r="AF89" s="46"/>
      <c r="AG89" s="46"/>
      <c r="AH89" s="80"/>
      <c r="AI89" s="81"/>
      <c r="AJ89" s="46"/>
      <c r="AK89" s="46"/>
    </row>
    <row r="90" spans="1:37" x14ac:dyDescent="0.2">
      <c r="A90" s="77"/>
      <c r="J90" s="77"/>
      <c r="L90" s="77"/>
      <c r="O90" s="77"/>
      <c r="Q90" s="77"/>
      <c r="R90" s="46"/>
      <c r="S90" s="80"/>
      <c r="T90" s="81"/>
      <c r="V90" s="82"/>
      <c r="W90" s="82"/>
      <c r="X90" s="82"/>
      <c r="Y90" s="82"/>
      <c r="Z90" s="46"/>
      <c r="AA90" s="46"/>
      <c r="AB90" s="46"/>
      <c r="AC90" s="46"/>
      <c r="AD90" s="46"/>
      <c r="AE90" s="46"/>
      <c r="AF90" s="46"/>
      <c r="AG90" s="46"/>
      <c r="AH90" s="80"/>
      <c r="AI90" s="81"/>
      <c r="AJ90" s="46"/>
      <c r="AK90" s="46"/>
    </row>
    <row r="91" spans="1:37" x14ac:dyDescent="0.2">
      <c r="A91" s="77"/>
      <c r="J91" s="77"/>
      <c r="L91" s="77"/>
      <c r="O91" s="77"/>
      <c r="Q91" s="77"/>
      <c r="R91" s="46"/>
      <c r="S91" s="80"/>
      <c r="T91" s="81"/>
      <c r="V91" s="82"/>
      <c r="W91" s="82"/>
      <c r="X91" s="82"/>
      <c r="Y91" s="82"/>
      <c r="Z91" s="46"/>
      <c r="AA91" s="46"/>
      <c r="AB91" s="46"/>
      <c r="AC91" s="46"/>
      <c r="AD91" s="46"/>
      <c r="AE91" s="46"/>
      <c r="AF91" s="46"/>
      <c r="AG91" s="46"/>
      <c r="AH91" s="80"/>
      <c r="AI91" s="81"/>
      <c r="AJ91" s="46"/>
      <c r="AK91" s="46"/>
    </row>
    <row r="92" spans="1:37" x14ac:dyDescent="0.2">
      <c r="A92" s="77"/>
      <c r="J92" s="77"/>
      <c r="L92" s="77"/>
      <c r="O92" s="77"/>
      <c r="Q92" s="77"/>
      <c r="R92" s="46"/>
      <c r="S92" s="80"/>
      <c r="T92" s="81"/>
      <c r="V92" s="82"/>
      <c r="W92" s="82"/>
      <c r="X92" s="82"/>
      <c r="Y92" s="82"/>
      <c r="Z92" s="46"/>
      <c r="AA92" s="46"/>
      <c r="AB92" s="46"/>
      <c r="AC92" s="46"/>
      <c r="AD92" s="46"/>
      <c r="AE92" s="46"/>
      <c r="AF92" s="46"/>
      <c r="AG92" s="46"/>
      <c r="AH92" s="80"/>
      <c r="AI92" s="81"/>
      <c r="AJ92" s="46"/>
      <c r="AK92" s="46"/>
    </row>
    <row r="93" spans="1:37" x14ac:dyDescent="0.2">
      <c r="A93" s="77"/>
      <c r="J93" s="77"/>
      <c r="L93" s="77"/>
      <c r="O93" s="77"/>
      <c r="Q93" s="77"/>
      <c r="R93" s="46"/>
      <c r="S93" s="80"/>
      <c r="T93" s="81"/>
      <c r="V93" s="82"/>
      <c r="W93" s="82"/>
      <c r="X93" s="82"/>
      <c r="Y93" s="82"/>
      <c r="Z93" s="46"/>
      <c r="AA93" s="46"/>
      <c r="AB93" s="46"/>
      <c r="AC93" s="46"/>
      <c r="AD93" s="46"/>
      <c r="AE93" s="46"/>
      <c r="AF93" s="46"/>
      <c r="AG93" s="46"/>
      <c r="AH93" s="80"/>
      <c r="AI93" s="81"/>
      <c r="AJ93" s="46"/>
      <c r="AK93" s="46"/>
    </row>
    <row r="94" spans="1:37" x14ac:dyDescent="0.2">
      <c r="A94" s="77"/>
      <c r="J94" s="77"/>
      <c r="L94" s="77"/>
      <c r="O94" s="77"/>
      <c r="Q94" s="77"/>
      <c r="R94" s="46"/>
      <c r="S94" s="80"/>
      <c r="T94" s="81"/>
      <c r="V94" s="82"/>
      <c r="W94" s="82"/>
      <c r="X94" s="82"/>
      <c r="Y94" s="82"/>
      <c r="Z94" s="46"/>
      <c r="AA94" s="46"/>
      <c r="AB94" s="46"/>
      <c r="AC94" s="46"/>
      <c r="AD94" s="46"/>
      <c r="AE94" s="46"/>
      <c r="AF94" s="46"/>
      <c r="AG94" s="46"/>
      <c r="AH94" s="80"/>
      <c r="AI94" s="81"/>
      <c r="AJ94" s="46"/>
      <c r="AK94" s="46"/>
    </row>
    <row r="95" spans="1:37" x14ac:dyDescent="0.2">
      <c r="A95" s="77"/>
      <c r="J95" s="77"/>
      <c r="L95" s="77"/>
      <c r="O95" s="77"/>
      <c r="Q95" s="77"/>
      <c r="R95" s="46"/>
      <c r="S95" s="80"/>
      <c r="T95" s="81"/>
      <c r="V95" s="82"/>
      <c r="W95" s="82"/>
      <c r="X95" s="82"/>
      <c r="Y95" s="82"/>
      <c r="Z95" s="46"/>
      <c r="AA95" s="46"/>
      <c r="AB95" s="46"/>
      <c r="AC95" s="46"/>
      <c r="AD95" s="46"/>
      <c r="AE95" s="46"/>
      <c r="AF95" s="46"/>
      <c r="AG95" s="46"/>
      <c r="AH95" s="80"/>
      <c r="AI95" s="81"/>
      <c r="AJ95" s="46"/>
      <c r="AK95" s="46"/>
    </row>
    <row r="96" spans="1:37" x14ac:dyDescent="0.2">
      <c r="A96" s="77"/>
      <c r="J96" s="77"/>
      <c r="L96" s="77"/>
      <c r="O96" s="77"/>
      <c r="Q96" s="77"/>
      <c r="R96" s="46"/>
      <c r="S96" s="80"/>
      <c r="T96" s="81"/>
      <c r="V96" s="82"/>
      <c r="W96" s="82"/>
      <c r="X96" s="82"/>
      <c r="Y96" s="82"/>
      <c r="Z96" s="46"/>
      <c r="AA96" s="46"/>
      <c r="AB96" s="46"/>
      <c r="AC96" s="46"/>
      <c r="AD96" s="46"/>
      <c r="AE96" s="46"/>
      <c r="AF96" s="46"/>
      <c r="AG96" s="46"/>
      <c r="AH96" s="80"/>
      <c r="AI96" s="81"/>
      <c r="AJ96" s="46"/>
      <c r="AK96" s="46"/>
    </row>
    <row r="97" spans="1:37" x14ac:dyDescent="0.2">
      <c r="A97" s="77"/>
      <c r="J97" s="77"/>
      <c r="L97" s="77"/>
      <c r="O97" s="77"/>
      <c r="Q97" s="77"/>
      <c r="R97" s="46"/>
      <c r="S97" s="80"/>
      <c r="T97" s="81"/>
      <c r="V97" s="82"/>
      <c r="W97" s="82"/>
      <c r="X97" s="82"/>
      <c r="Y97" s="82"/>
      <c r="Z97" s="46"/>
      <c r="AA97" s="46"/>
      <c r="AB97" s="46"/>
      <c r="AC97" s="46"/>
      <c r="AD97" s="46"/>
      <c r="AE97" s="46"/>
      <c r="AF97" s="46"/>
      <c r="AG97" s="46"/>
      <c r="AH97" s="80"/>
      <c r="AI97" s="81"/>
      <c r="AJ97" s="46"/>
      <c r="AK97" s="46"/>
    </row>
    <row r="98" spans="1:37" x14ac:dyDescent="0.2">
      <c r="A98" s="77"/>
      <c r="J98" s="77"/>
      <c r="L98" s="77"/>
      <c r="O98" s="77"/>
      <c r="Q98" s="77"/>
      <c r="R98" s="46"/>
      <c r="S98" s="80"/>
      <c r="T98" s="81"/>
      <c r="V98" s="82"/>
      <c r="W98" s="82"/>
      <c r="X98" s="82"/>
      <c r="Y98" s="82"/>
      <c r="Z98" s="46"/>
      <c r="AA98" s="46"/>
      <c r="AB98" s="46"/>
      <c r="AC98" s="46"/>
      <c r="AD98" s="46"/>
      <c r="AE98" s="46"/>
      <c r="AF98" s="46"/>
      <c r="AG98" s="46"/>
      <c r="AH98" s="80"/>
      <c r="AI98" s="81"/>
      <c r="AJ98" s="46"/>
      <c r="AK98" s="46"/>
    </row>
    <row r="99" spans="1:37" x14ac:dyDescent="0.2">
      <c r="A99" s="77"/>
      <c r="J99" s="77"/>
      <c r="L99" s="77"/>
      <c r="O99" s="77"/>
      <c r="Q99" s="77"/>
      <c r="R99" s="46"/>
      <c r="S99" s="80"/>
      <c r="T99" s="81"/>
      <c r="V99" s="82"/>
      <c r="W99" s="82"/>
      <c r="X99" s="82"/>
      <c r="Y99" s="82"/>
      <c r="Z99" s="46"/>
      <c r="AA99" s="46"/>
      <c r="AB99" s="46"/>
      <c r="AC99" s="46"/>
      <c r="AD99" s="46"/>
      <c r="AE99" s="46"/>
      <c r="AF99" s="46"/>
      <c r="AG99" s="46"/>
      <c r="AH99" s="80"/>
      <c r="AI99" s="81"/>
      <c r="AJ99" s="46"/>
      <c r="AK99" s="46"/>
    </row>
    <row r="100" spans="1:37" x14ac:dyDescent="0.2">
      <c r="A100" s="77"/>
      <c r="J100" s="77"/>
      <c r="L100" s="77"/>
      <c r="O100" s="77"/>
      <c r="Q100" s="77"/>
      <c r="R100" s="46"/>
      <c r="S100" s="80"/>
      <c r="T100" s="81"/>
      <c r="V100" s="82"/>
      <c r="W100" s="82"/>
      <c r="X100" s="82"/>
      <c r="Y100" s="82"/>
      <c r="Z100" s="46"/>
      <c r="AA100" s="46"/>
      <c r="AB100" s="46"/>
      <c r="AC100" s="46"/>
      <c r="AD100" s="46"/>
      <c r="AE100" s="46"/>
      <c r="AF100" s="46"/>
      <c r="AG100" s="46"/>
      <c r="AH100" s="80"/>
      <c r="AI100" s="81"/>
      <c r="AJ100" s="46"/>
      <c r="AK100" s="46"/>
    </row>
    <row r="101" spans="1:37" x14ac:dyDescent="0.2">
      <c r="A101" s="77"/>
      <c r="J101" s="77"/>
      <c r="L101" s="77"/>
      <c r="O101" s="77"/>
      <c r="Q101" s="77"/>
      <c r="R101" s="46"/>
      <c r="S101" s="80"/>
      <c r="T101" s="81"/>
      <c r="V101" s="82"/>
      <c r="W101" s="82"/>
      <c r="X101" s="82"/>
      <c r="Y101" s="82"/>
      <c r="Z101" s="46"/>
      <c r="AA101" s="46"/>
      <c r="AB101" s="46"/>
      <c r="AC101" s="46"/>
      <c r="AD101" s="46"/>
      <c r="AE101" s="46"/>
      <c r="AF101" s="46"/>
      <c r="AG101" s="46"/>
      <c r="AH101" s="80"/>
      <c r="AI101" s="81"/>
      <c r="AJ101" s="46"/>
      <c r="AK101" s="46"/>
    </row>
    <row r="102" spans="1:37" x14ac:dyDescent="0.2">
      <c r="A102" s="77"/>
      <c r="J102" s="77"/>
      <c r="L102" s="77"/>
      <c r="O102" s="77"/>
      <c r="Q102" s="77"/>
      <c r="R102" s="46"/>
      <c r="S102" s="80"/>
      <c r="T102" s="81"/>
      <c r="V102" s="82"/>
      <c r="W102" s="82"/>
      <c r="X102" s="82"/>
      <c r="Y102" s="82"/>
      <c r="Z102" s="46"/>
      <c r="AA102" s="46"/>
      <c r="AB102" s="46"/>
      <c r="AC102" s="46"/>
      <c r="AD102" s="46"/>
      <c r="AE102" s="46"/>
      <c r="AF102" s="46"/>
      <c r="AG102" s="46"/>
      <c r="AH102" s="80"/>
      <c r="AI102" s="81"/>
      <c r="AJ102" s="46"/>
      <c r="AK102" s="46"/>
    </row>
    <row r="103" spans="1:37" x14ac:dyDescent="0.2">
      <c r="A103" s="77"/>
      <c r="J103" s="77"/>
      <c r="L103" s="77"/>
      <c r="O103" s="77"/>
      <c r="Q103" s="77"/>
      <c r="R103" s="46"/>
      <c r="S103" s="80"/>
      <c r="T103" s="81"/>
      <c r="V103" s="82"/>
      <c r="W103" s="82"/>
      <c r="X103" s="82"/>
      <c r="Y103" s="82"/>
      <c r="Z103" s="46"/>
      <c r="AA103" s="46"/>
      <c r="AB103" s="46"/>
      <c r="AC103" s="46"/>
      <c r="AD103" s="46"/>
      <c r="AE103" s="46"/>
      <c r="AF103" s="46"/>
      <c r="AG103" s="46"/>
      <c r="AH103" s="80"/>
      <c r="AI103" s="81"/>
      <c r="AJ103" s="46"/>
      <c r="AK103" s="46"/>
    </row>
    <row r="104" spans="1:37" x14ac:dyDescent="0.2">
      <c r="A104" s="77"/>
      <c r="J104" s="77"/>
      <c r="L104" s="77"/>
      <c r="O104" s="77"/>
      <c r="Q104" s="77"/>
      <c r="R104" s="46"/>
      <c r="S104" s="80"/>
      <c r="T104" s="81"/>
      <c r="V104" s="82"/>
      <c r="W104" s="82"/>
      <c r="X104" s="82"/>
      <c r="Y104" s="82"/>
      <c r="Z104" s="46"/>
      <c r="AA104" s="46"/>
      <c r="AB104" s="46"/>
      <c r="AC104" s="46"/>
      <c r="AD104" s="46"/>
      <c r="AE104" s="46"/>
      <c r="AF104" s="46"/>
      <c r="AG104" s="46"/>
      <c r="AH104" s="80"/>
      <c r="AI104" s="81"/>
      <c r="AJ104" s="46"/>
      <c r="AK104" s="46"/>
    </row>
    <row r="105" spans="1:37" x14ac:dyDescent="0.2">
      <c r="A105" s="77"/>
      <c r="J105" s="77"/>
      <c r="L105" s="77"/>
      <c r="O105" s="77"/>
      <c r="Q105" s="77"/>
      <c r="R105" s="46"/>
      <c r="S105" s="80"/>
      <c r="T105" s="81"/>
      <c r="V105" s="82"/>
      <c r="W105" s="82"/>
      <c r="X105" s="82"/>
      <c r="Y105" s="82"/>
      <c r="Z105" s="46"/>
      <c r="AA105" s="46"/>
      <c r="AB105" s="46"/>
      <c r="AC105" s="46"/>
      <c r="AD105" s="46"/>
      <c r="AE105" s="46"/>
      <c r="AF105" s="46"/>
      <c r="AG105" s="46"/>
      <c r="AH105" s="80"/>
      <c r="AI105" s="81"/>
      <c r="AJ105" s="46"/>
      <c r="AK105" s="46"/>
    </row>
    <row r="106" spans="1:37" x14ac:dyDescent="0.2">
      <c r="A106" s="77"/>
      <c r="J106" s="77"/>
      <c r="L106" s="77"/>
      <c r="O106" s="77"/>
      <c r="Q106" s="77"/>
      <c r="R106" s="46"/>
      <c r="S106" s="80"/>
      <c r="T106" s="81"/>
      <c r="V106" s="82"/>
      <c r="W106" s="82"/>
      <c r="X106" s="82"/>
      <c r="Y106" s="82"/>
      <c r="Z106" s="46"/>
      <c r="AA106" s="46"/>
      <c r="AB106" s="46"/>
      <c r="AC106" s="46"/>
      <c r="AD106" s="46"/>
      <c r="AE106" s="46"/>
      <c r="AF106" s="46"/>
      <c r="AG106" s="46"/>
      <c r="AH106" s="80"/>
      <c r="AI106" s="81"/>
      <c r="AJ106" s="46"/>
      <c r="AK106" s="46"/>
    </row>
    <row r="107" spans="1:37" x14ac:dyDescent="0.2">
      <c r="A107" s="77"/>
      <c r="J107" s="77"/>
      <c r="L107" s="77"/>
      <c r="O107" s="77"/>
      <c r="Q107" s="77"/>
      <c r="R107" s="46"/>
      <c r="S107" s="80"/>
      <c r="T107" s="81"/>
      <c r="V107" s="82"/>
      <c r="W107" s="82"/>
      <c r="X107" s="82"/>
      <c r="Y107" s="82"/>
      <c r="Z107" s="46"/>
      <c r="AA107" s="46"/>
      <c r="AB107" s="46"/>
      <c r="AC107" s="46"/>
      <c r="AD107" s="46"/>
      <c r="AE107" s="46"/>
      <c r="AF107" s="46"/>
      <c r="AG107" s="46"/>
      <c r="AH107" s="80"/>
      <c r="AI107" s="81"/>
      <c r="AJ107" s="46"/>
      <c r="AK107" s="46"/>
    </row>
    <row r="108" spans="1:37" x14ac:dyDescent="0.2">
      <c r="A108" s="77"/>
      <c r="J108" s="77"/>
      <c r="L108" s="77"/>
      <c r="O108" s="77"/>
      <c r="Q108" s="77"/>
      <c r="R108" s="46"/>
      <c r="S108" s="80"/>
      <c r="T108" s="81"/>
      <c r="V108" s="82"/>
      <c r="W108" s="82"/>
      <c r="X108" s="82"/>
      <c r="Y108" s="82"/>
      <c r="Z108" s="46"/>
      <c r="AA108" s="46"/>
      <c r="AB108" s="46"/>
      <c r="AC108" s="46"/>
      <c r="AD108" s="46"/>
      <c r="AE108" s="46"/>
      <c r="AF108" s="46"/>
      <c r="AG108" s="46"/>
      <c r="AH108" s="80"/>
      <c r="AI108" s="81"/>
      <c r="AJ108" s="46"/>
      <c r="AK108" s="46"/>
    </row>
    <row r="109" spans="1:37" x14ac:dyDescent="0.2">
      <c r="A109" s="77"/>
      <c r="J109" s="77"/>
      <c r="L109" s="77"/>
      <c r="O109" s="77"/>
      <c r="Q109" s="77"/>
      <c r="R109" s="46"/>
      <c r="S109" s="80"/>
      <c r="T109" s="81"/>
      <c r="V109" s="82"/>
      <c r="W109" s="82"/>
      <c r="X109" s="82"/>
      <c r="Y109" s="82"/>
      <c r="Z109" s="46"/>
      <c r="AA109" s="46"/>
      <c r="AB109" s="46"/>
      <c r="AC109" s="46"/>
      <c r="AD109" s="46"/>
      <c r="AE109" s="46"/>
      <c r="AF109" s="46"/>
      <c r="AG109" s="46"/>
      <c r="AH109" s="80"/>
      <c r="AI109" s="81"/>
      <c r="AJ109" s="46"/>
      <c r="AK109" s="46"/>
    </row>
    <row r="110" spans="1:37" x14ac:dyDescent="0.2">
      <c r="A110" s="77"/>
      <c r="J110" s="77"/>
      <c r="L110" s="77"/>
      <c r="O110" s="77"/>
      <c r="Q110" s="77"/>
      <c r="R110" s="46"/>
      <c r="S110" s="80"/>
      <c r="T110" s="81"/>
      <c r="V110" s="82"/>
      <c r="W110" s="82"/>
      <c r="X110" s="82"/>
      <c r="Y110" s="82"/>
      <c r="Z110" s="46"/>
      <c r="AA110" s="46"/>
      <c r="AB110" s="46"/>
      <c r="AC110" s="46"/>
      <c r="AD110" s="46"/>
      <c r="AE110" s="46"/>
      <c r="AF110" s="46"/>
      <c r="AG110" s="46"/>
      <c r="AH110" s="80"/>
      <c r="AI110" s="81"/>
      <c r="AJ110" s="46"/>
      <c r="AK110" s="46"/>
    </row>
    <row r="111" spans="1:37" x14ac:dyDescent="0.2">
      <c r="A111" s="77"/>
      <c r="J111" s="77"/>
      <c r="L111" s="77"/>
      <c r="O111" s="77"/>
      <c r="Q111" s="77"/>
      <c r="R111" s="46"/>
      <c r="S111" s="80"/>
      <c r="T111" s="81"/>
      <c r="V111" s="82"/>
      <c r="W111" s="82"/>
      <c r="X111" s="82"/>
      <c r="Y111" s="82"/>
      <c r="Z111" s="46"/>
      <c r="AA111" s="46"/>
      <c r="AB111" s="46"/>
      <c r="AC111" s="46"/>
      <c r="AD111" s="46"/>
      <c r="AE111" s="46"/>
      <c r="AF111" s="46"/>
      <c r="AG111" s="46"/>
      <c r="AH111" s="80"/>
      <c r="AI111" s="81"/>
      <c r="AJ111" s="46"/>
      <c r="AK111" s="46"/>
    </row>
    <row r="112" spans="1:37" x14ac:dyDescent="0.2">
      <c r="A112" s="77"/>
      <c r="J112" s="77"/>
      <c r="L112" s="77"/>
      <c r="O112" s="77"/>
      <c r="Q112" s="77"/>
      <c r="R112" s="46"/>
      <c r="S112" s="80"/>
      <c r="T112" s="81"/>
      <c r="V112" s="82"/>
      <c r="W112" s="82"/>
      <c r="X112" s="82"/>
      <c r="Y112" s="82"/>
      <c r="Z112" s="46"/>
      <c r="AA112" s="46"/>
      <c r="AB112" s="46"/>
      <c r="AC112" s="46"/>
      <c r="AD112" s="46"/>
      <c r="AE112" s="46"/>
      <c r="AF112" s="46"/>
      <c r="AG112" s="46"/>
      <c r="AH112" s="80"/>
      <c r="AI112" s="81"/>
      <c r="AJ112" s="46"/>
      <c r="AK112" s="46"/>
    </row>
    <row r="113" spans="1:37" x14ac:dyDescent="0.2">
      <c r="A113" s="77"/>
      <c r="J113" s="77"/>
      <c r="L113" s="77"/>
      <c r="O113" s="77"/>
      <c r="Q113" s="77"/>
      <c r="R113" s="46"/>
      <c r="S113" s="80"/>
      <c r="T113" s="81"/>
      <c r="V113" s="82"/>
      <c r="W113" s="82"/>
      <c r="X113" s="82"/>
      <c r="Y113" s="82"/>
      <c r="Z113" s="46"/>
      <c r="AA113" s="46"/>
      <c r="AB113" s="46"/>
      <c r="AC113" s="46"/>
      <c r="AD113" s="46"/>
      <c r="AE113" s="46"/>
      <c r="AF113" s="46"/>
      <c r="AG113" s="46"/>
      <c r="AH113" s="80"/>
      <c r="AI113" s="81"/>
      <c r="AJ113" s="46"/>
      <c r="AK113" s="46"/>
    </row>
    <row r="114" spans="1:37" x14ac:dyDescent="0.2">
      <c r="A114" s="77"/>
      <c r="J114" s="77"/>
      <c r="L114" s="77"/>
      <c r="O114" s="77"/>
      <c r="Q114" s="77"/>
      <c r="R114" s="46"/>
      <c r="S114" s="80"/>
      <c r="T114" s="81"/>
      <c r="V114" s="82"/>
      <c r="W114" s="82"/>
      <c r="X114" s="82"/>
      <c r="Y114" s="82"/>
      <c r="Z114" s="46"/>
      <c r="AA114" s="46"/>
      <c r="AB114" s="46"/>
      <c r="AC114" s="46"/>
      <c r="AD114" s="46"/>
      <c r="AE114" s="46"/>
      <c r="AF114" s="46"/>
      <c r="AG114" s="46"/>
      <c r="AH114" s="80"/>
      <c r="AI114" s="81"/>
      <c r="AJ114" s="46"/>
      <c r="AK114" s="46"/>
    </row>
    <row r="115" spans="1:37" x14ac:dyDescent="0.2">
      <c r="A115" s="77"/>
      <c r="J115" s="77"/>
      <c r="L115" s="77"/>
      <c r="O115" s="77"/>
      <c r="Q115" s="77"/>
      <c r="R115" s="46"/>
      <c r="S115" s="80"/>
      <c r="T115" s="81"/>
      <c r="V115" s="82"/>
      <c r="W115" s="82"/>
      <c r="X115" s="82"/>
      <c r="Y115" s="82"/>
      <c r="Z115" s="46"/>
      <c r="AA115" s="46"/>
      <c r="AB115" s="46"/>
      <c r="AC115" s="46"/>
      <c r="AD115" s="46"/>
      <c r="AE115" s="46"/>
      <c r="AF115" s="46"/>
      <c r="AG115" s="46"/>
      <c r="AH115" s="80"/>
      <c r="AI115" s="81"/>
      <c r="AJ115" s="46"/>
      <c r="AK115" s="46"/>
    </row>
    <row r="116" spans="1:37" x14ac:dyDescent="0.2">
      <c r="A116" s="77"/>
      <c r="J116" s="77"/>
      <c r="L116" s="77"/>
      <c r="O116" s="77"/>
      <c r="Q116" s="77"/>
      <c r="R116" s="46"/>
      <c r="S116" s="80"/>
      <c r="T116" s="81"/>
      <c r="V116" s="82"/>
      <c r="W116" s="82"/>
      <c r="X116" s="82"/>
      <c r="Y116" s="82"/>
      <c r="Z116" s="46"/>
      <c r="AA116" s="46"/>
      <c r="AB116" s="46"/>
      <c r="AC116" s="46"/>
      <c r="AD116" s="46"/>
      <c r="AE116" s="46"/>
      <c r="AF116" s="46"/>
      <c r="AG116" s="46"/>
      <c r="AH116" s="80"/>
      <c r="AI116" s="81"/>
      <c r="AJ116" s="46"/>
      <c r="AK116" s="46"/>
    </row>
    <row r="117" spans="1:37" x14ac:dyDescent="0.2">
      <c r="A117" s="77"/>
      <c r="J117" s="77"/>
      <c r="L117" s="77"/>
      <c r="O117" s="77"/>
      <c r="Q117" s="77"/>
      <c r="R117" s="46"/>
      <c r="S117" s="80"/>
      <c r="T117" s="81"/>
      <c r="V117" s="82"/>
      <c r="W117" s="82"/>
      <c r="X117" s="82"/>
      <c r="Y117" s="82"/>
      <c r="Z117" s="46"/>
      <c r="AA117" s="46"/>
      <c r="AB117" s="46"/>
      <c r="AC117" s="46"/>
      <c r="AD117" s="46"/>
      <c r="AE117" s="46"/>
      <c r="AF117" s="46"/>
      <c r="AG117" s="46"/>
      <c r="AH117" s="80"/>
      <c r="AI117" s="81"/>
      <c r="AJ117" s="46"/>
      <c r="AK117" s="46"/>
    </row>
    <row r="118" spans="1:37" x14ac:dyDescent="0.2">
      <c r="A118" s="77"/>
      <c r="J118" s="77"/>
      <c r="L118" s="77"/>
      <c r="O118" s="77"/>
      <c r="Q118" s="77"/>
      <c r="R118" s="46"/>
      <c r="S118" s="80"/>
      <c r="T118" s="81"/>
      <c r="V118" s="82"/>
      <c r="W118" s="82"/>
      <c r="X118" s="82"/>
      <c r="Y118" s="82"/>
      <c r="Z118" s="46"/>
      <c r="AA118" s="46"/>
      <c r="AB118" s="46"/>
      <c r="AC118" s="46"/>
      <c r="AD118" s="46"/>
      <c r="AE118" s="46"/>
      <c r="AF118" s="46"/>
      <c r="AG118" s="46"/>
      <c r="AH118" s="80"/>
      <c r="AI118" s="81"/>
      <c r="AJ118" s="46"/>
      <c r="AK118" s="46"/>
    </row>
    <row r="119" spans="1:37" x14ac:dyDescent="0.2">
      <c r="A119" s="77"/>
      <c r="J119" s="77"/>
      <c r="L119" s="77"/>
      <c r="O119" s="77"/>
      <c r="Q119" s="77"/>
      <c r="R119" s="46"/>
      <c r="S119" s="80"/>
      <c r="T119" s="81"/>
      <c r="V119" s="82"/>
      <c r="W119" s="82"/>
      <c r="X119" s="82"/>
      <c r="Y119" s="82"/>
      <c r="Z119" s="46"/>
      <c r="AA119" s="46"/>
      <c r="AB119" s="46"/>
      <c r="AC119" s="46"/>
      <c r="AD119" s="46"/>
      <c r="AE119" s="46"/>
      <c r="AF119" s="46"/>
      <c r="AG119" s="46"/>
      <c r="AH119" s="80"/>
      <c r="AI119" s="81"/>
      <c r="AJ119" s="46"/>
      <c r="AK119" s="46"/>
    </row>
    <row r="120" spans="1:37" x14ac:dyDescent="0.2">
      <c r="A120" s="77"/>
      <c r="J120" s="77"/>
      <c r="L120" s="77"/>
      <c r="O120" s="77"/>
      <c r="Q120" s="77"/>
      <c r="R120" s="46"/>
      <c r="S120" s="80"/>
      <c r="T120" s="81"/>
      <c r="V120" s="82"/>
      <c r="W120" s="82"/>
      <c r="X120" s="82"/>
      <c r="Y120" s="82"/>
      <c r="Z120" s="46"/>
      <c r="AA120" s="46"/>
      <c r="AB120" s="46"/>
      <c r="AC120" s="46"/>
      <c r="AD120" s="46"/>
      <c r="AE120" s="46"/>
      <c r="AF120" s="46"/>
      <c r="AG120" s="46"/>
      <c r="AH120" s="80"/>
      <c r="AI120" s="81"/>
      <c r="AJ120" s="46"/>
      <c r="AK120" s="46"/>
    </row>
    <row r="121" spans="1:37" x14ac:dyDescent="0.2">
      <c r="A121" s="77"/>
      <c r="J121" s="77"/>
      <c r="L121" s="77"/>
      <c r="O121" s="77"/>
      <c r="Q121" s="77"/>
      <c r="R121" s="46"/>
      <c r="S121" s="80"/>
      <c r="T121" s="81"/>
      <c r="V121" s="82"/>
      <c r="W121" s="82"/>
      <c r="X121" s="82"/>
      <c r="Y121" s="82"/>
      <c r="Z121" s="46"/>
      <c r="AA121" s="46"/>
      <c r="AB121" s="46"/>
      <c r="AC121" s="46"/>
      <c r="AD121" s="46"/>
      <c r="AE121" s="46"/>
      <c r="AF121" s="46"/>
      <c r="AG121" s="46"/>
      <c r="AH121" s="80"/>
      <c r="AI121" s="81"/>
      <c r="AJ121" s="46"/>
      <c r="AK121" s="46"/>
    </row>
    <row r="122" spans="1:37" x14ac:dyDescent="0.2">
      <c r="A122" s="77"/>
      <c r="J122" s="77"/>
      <c r="L122" s="77"/>
      <c r="O122" s="77"/>
      <c r="Q122" s="77"/>
      <c r="R122" s="46"/>
      <c r="S122" s="80"/>
      <c r="T122" s="81"/>
      <c r="V122" s="82"/>
      <c r="W122" s="82"/>
      <c r="X122" s="82"/>
      <c r="Y122" s="82"/>
      <c r="Z122" s="46"/>
      <c r="AA122" s="46"/>
      <c r="AB122" s="46"/>
      <c r="AC122" s="46"/>
      <c r="AD122" s="46"/>
      <c r="AE122" s="46"/>
      <c r="AF122" s="46"/>
      <c r="AG122" s="46"/>
      <c r="AH122" s="80"/>
      <c r="AI122" s="81"/>
      <c r="AJ122" s="46"/>
      <c r="AK122" s="46"/>
    </row>
    <row r="123" spans="1:37" x14ac:dyDescent="0.2">
      <c r="A123" s="77"/>
      <c r="J123" s="77"/>
      <c r="L123" s="77"/>
      <c r="O123" s="77"/>
      <c r="Q123" s="77"/>
      <c r="R123" s="46"/>
      <c r="S123" s="80"/>
      <c r="T123" s="81"/>
      <c r="V123" s="82"/>
      <c r="W123" s="82"/>
      <c r="X123" s="82"/>
      <c r="Y123" s="82"/>
      <c r="Z123" s="46"/>
      <c r="AA123" s="46"/>
      <c r="AB123" s="46"/>
      <c r="AC123" s="46"/>
      <c r="AD123" s="46"/>
      <c r="AE123" s="46"/>
      <c r="AF123" s="46"/>
      <c r="AG123" s="46"/>
      <c r="AH123" s="80"/>
      <c r="AI123" s="81"/>
      <c r="AJ123" s="46"/>
      <c r="AK123" s="46"/>
    </row>
    <row r="124" spans="1:37" x14ac:dyDescent="0.2">
      <c r="A124" s="77"/>
      <c r="J124" s="77"/>
      <c r="L124" s="77"/>
      <c r="O124" s="77"/>
      <c r="Q124" s="77"/>
      <c r="R124" s="46"/>
      <c r="S124" s="80"/>
      <c r="T124" s="81"/>
      <c r="V124" s="82"/>
      <c r="W124" s="82"/>
      <c r="X124" s="82"/>
      <c r="Y124" s="82"/>
      <c r="Z124" s="46"/>
      <c r="AA124" s="46"/>
      <c r="AB124" s="46"/>
      <c r="AC124" s="46"/>
      <c r="AD124" s="46"/>
      <c r="AE124" s="46"/>
      <c r="AF124" s="46"/>
      <c r="AG124" s="46"/>
      <c r="AH124" s="80"/>
      <c r="AI124" s="81"/>
      <c r="AJ124" s="46"/>
      <c r="AK124" s="46"/>
    </row>
    <row r="125" spans="1:37" x14ac:dyDescent="0.2">
      <c r="A125" s="77"/>
      <c r="J125" s="77"/>
      <c r="L125" s="77"/>
      <c r="O125" s="77"/>
      <c r="Q125" s="77"/>
      <c r="R125" s="46"/>
      <c r="S125" s="80"/>
      <c r="T125" s="81"/>
      <c r="V125" s="82"/>
      <c r="W125" s="82"/>
      <c r="X125" s="82"/>
      <c r="Y125" s="82"/>
      <c r="Z125" s="46"/>
      <c r="AA125" s="46"/>
      <c r="AB125" s="46"/>
      <c r="AC125" s="46"/>
      <c r="AD125" s="46"/>
      <c r="AE125" s="46"/>
      <c r="AF125" s="46"/>
      <c r="AG125" s="46"/>
      <c r="AH125" s="80"/>
      <c r="AI125" s="81"/>
      <c r="AJ125" s="46"/>
      <c r="AK125" s="46"/>
    </row>
    <row r="126" spans="1:37" x14ac:dyDescent="0.2">
      <c r="A126" s="77"/>
      <c r="J126" s="77"/>
      <c r="L126" s="77"/>
      <c r="O126" s="77"/>
      <c r="Q126" s="77"/>
      <c r="R126" s="46"/>
      <c r="S126" s="80"/>
      <c r="T126" s="81"/>
      <c r="V126" s="82"/>
      <c r="W126" s="82"/>
      <c r="X126" s="82"/>
      <c r="Y126" s="82"/>
      <c r="Z126" s="46"/>
      <c r="AA126" s="46"/>
      <c r="AB126" s="46"/>
      <c r="AC126" s="46"/>
      <c r="AD126" s="46"/>
      <c r="AE126" s="46"/>
      <c r="AF126" s="46"/>
      <c r="AG126" s="46"/>
      <c r="AH126" s="80"/>
      <c r="AI126" s="81"/>
      <c r="AJ126" s="46"/>
      <c r="AK126" s="46"/>
    </row>
    <row r="127" spans="1:37" x14ac:dyDescent="0.2">
      <c r="A127" s="77"/>
      <c r="J127" s="77"/>
      <c r="L127" s="77"/>
      <c r="O127" s="77"/>
      <c r="Q127" s="77"/>
      <c r="R127" s="46"/>
      <c r="S127" s="80"/>
      <c r="T127" s="81"/>
      <c r="V127" s="82"/>
      <c r="W127" s="82"/>
      <c r="X127" s="82"/>
      <c r="Y127" s="82"/>
      <c r="Z127" s="46"/>
      <c r="AA127" s="46"/>
      <c r="AB127" s="46"/>
      <c r="AC127" s="46"/>
      <c r="AD127" s="46"/>
      <c r="AE127" s="46"/>
      <c r="AF127" s="46"/>
      <c r="AG127" s="46"/>
      <c r="AH127" s="80"/>
      <c r="AI127" s="81"/>
      <c r="AJ127" s="46"/>
      <c r="AK127" s="46"/>
    </row>
    <row r="128" spans="1:37" x14ac:dyDescent="0.2">
      <c r="A128" s="77"/>
      <c r="J128" s="77"/>
      <c r="L128" s="77"/>
      <c r="O128" s="77"/>
      <c r="Q128" s="77"/>
      <c r="R128" s="46"/>
      <c r="S128" s="80"/>
      <c r="T128" s="81"/>
      <c r="V128" s="82"/>
      <c r="W128" s="82"/>
      <c r="X128" s="82"/>
      <c r="Y128" s="82"/>
      <c r="Z128" s="46"/>
      <c r="AA128" s="46"/>
      <c r="AB128" s="46"/>
      <c r="AC128" s="46"/>
      <c r="AD128" s="46"/>
      <c r="AE128" s="46"/>
      <c r="AF128" s="46"/>
      <c r="AG128" s="46"/>
      <c r="AH128" s="80"/>
      <c r="AI128" s="81"/>
      <c r="AJ128" s="46"/>
      <c r="AK128" s="46"/>
    </row>
    <row r="129" spans="1:37" x14ac:dyDescent="0.2">
      <c r="A129" s="77"/>
      <c r="J129" s="77"/>
      <c r="L129" s="77"/>
      <c r="O129" s="77"/>
      <c r="Q129" s="77"/>
      <c r="R129" s="46"/>
      <c r="S129" s="80"/>
      <c r="T129" s="81"/>
      <c r="V129" s="82"/>
      <c r="W129" s="82"/>
      <c r="X129" s="82"/>
      <c r="Y129" s="82"/>
      <c r="Z129" s="46"/>
      <c r="AA129" s="46"/>
      <c r="AB129" s="46"/>
      <c r="AC129" s="46"/>
      <c r="AD129" s="46"/>
      <c r="AE129" s="46"/>
      <c r="AF129" s="46"/>
      <c r="AG129" s="46"/>
      <c r="AH129" s="80"/>
      <c r="AI129" s="81"/>
      <c r="AJ129" s="46"/>
      <c r="AK129" s="46"/>
    </row>
    <row r="130" spans="1:37" x14ac:dyDescent="0.2">
      <c r="A130" s="77"/>
      <c r="J130" s="77"/>
      <c r="L130" s="77"/>
      <c r="O130" s="77"/>
      <c r="Q130" s="77"/>
      <c r="R130" s="46"/>
      <c r="S130" s="80"/>
      <c r="T130" s="81"/>
      <c r="V130" s="82"/>
      <c r="W130" s="82"/>
      <c r="X130" s="82"/>
      <c r="Y130" s="82"/>
      <c r="Z130" s="46"/>
      <c r="AA130" s="46"/>
      <c r="AB130" s="46"/>
      <c r="AC130" s="46"/>
      <c r="AD130" s="46"/>
      <c r="AE130" s="46"/>
      <c r="AF130" s="46"/>
      <c r="AG130" s="46"/>
      <c r="AH130" s="80"/>
      <c r="AI130" s="81"/>
      <c r="AJ130" s="46"/>
      <c r="AK130" s="46"/>
    </row>
    <row r="131" spans="1:37" x14ac:dyDescent="0.2">
      <c r="A131" s="77"/>
      <c r="J131" s="77"/>
      <c r="L131" s="77"/>
      <c r="O131" s="77"/>
      <c r="Q131" s="77"/>
      <c r="R131" s="46"/>
      <c r="S131" s="80"/>
      <c r="T131" s="81"/>
      <c r="V131" s="82"/>
      <c r="W131" s="82"/>
      <c r="X131" s="82"/>
      <c r="Y131" s="82"/>
      <c r="Z131" s="46"/>
      <c r="AA131" s="46"/>
      <c r="AB131" s="46"/>
      <c r="AC131" s="46"/>
      <c r="AD131" s="46"/>
      <c r="AE131" s="46"/>
      <c r="AF131" s="46"/>
      <c r="AG131" s="46"/>
      <c r="AH131" s="80"/>
      <c r="AI131" s="81"/>
      <c r="AJ131" s="46"/>
      <c r="AK131" s="46"/>
    </row>
    <row r="132" spans="1:37" x14ac:dyDescent="0.2">
      <c r="A132" s="77"/>
      <c r="J132" s="77"/>
      <c r="L132" s="77"/>
      <c r="O132" s="77"/>
      <c r="Q132" s="77"/>
      <c r="R132" s="46"/>
      <c r="S132" s="80"/>
      <c r="T132" s="81"/>
      <c r="V132" s="82"/>
      <c r="W132" s="82"/>
      <c r="X132" s="82"/>
      <c r="Y132" s="82"/>
      <c r="Z132" s="46"/>
      <c r="AA132" s="46"/>
      <c r="AB132" s="46"/>
      <c r="AC132" s="46"/>
      <c r="AD132" s="46"/>
      <c r="AE132" s="46"/>
      <c r="AF132" s="46"/>
      <c r="AG132" s="46"/>
      <c r="AH132" s="80"/>
      <c r="AI132" s="81"/>
      <c r="AJ132" s="46"/>
      <c r="AK132" s="46"/>
    </row>
    <row r="133" spans="1:37" x14ac:dyDescent="0.2">
      <c r="A133" s="77"/>
      <c r="J133" s="77"/>
      <c r="L133" s="77"/>
      <c r="O133" s="77"/>
      <c r="Q133" s="77"/>
      <c r="R133" s="46"/>
      <c r="S133" s="80"/>
      <c r="T133" s="81"/>
      <c r="V133" s="82"/>
      <c r="W133" s="82"/>
      <c r="X133" s="82"/>
      <c r="Y133" s="82"/>
      <c r="Z133" s="46"/>
      <c r="AA133" s="46"/>
      <c r="AB133" s="46"/>
      <c r="AC133" s="46"/>
      <c r="AD133" s="46"/>
      <c r="AE133" s="46"/>
      <c r="AF133" s="46"/>
      <c r="AG133" s="46"/>
      <c r="AH133" s="80"/>
      <c r="AI133" s="81"/>
      <c r="AJ133" s="46"/>
      <c r="AK133" s="46"/>
    </row>
    <row r="134" spans="1:37" x14ac:dyDescent="0.2">
      <c r="A134" s="77"/>
      <c r="J134" s="77"/>
      <c r="L134" s="77"/>
      <c r="O134" s="77"/>
      <c r="Q134" s="77"/>
      <c r="R134" s="46"/>
      <c r="S134" s="80"/>
      <c r="T134" s="81"/>
      <c r="V134" s="82"/>
      <c r="W134" s="82"/>
      <c r="X134" s="82"/>
      <c r="Y134" s="82"/>
      <c r="Z134" s="46"/>
      <c r="AA134" s="46"/>
      <c r="AB134" s="46"/>
      <c r="AC134" s="46"/>
      <c r="AD134" s="46"/>
      <c r="AE134" s="46"/>
      <c r="AF134" s="46"/>
      <c r="AG134" s="46"/>
      <c r="AH134" s="80"/>
      <c r="AI134" s="81"/>
      <c r="AJ134" s="46"/>
      <c r="AK134" s="46"/>
    </row>
    <row r="135" spans="1:37" x14ac:dyDescent="0.2">
      <c r="A135" s="77"/>
      <c r="J135" s="77"/>
      <c r="L135" s="77"/>
      <c r="O135" s="77"/>
      <c r="Q135" s="77"/>
      <c r="R135" s="46"/>
      <c r="S135" s="80"/>
      <c r="T135" s="81"/>
      <c r="V135" s="82"/>
      <c r="W135" s="82"/>
      <c r="X135" s="82"/>
      <c r="Y135" s="82"/>
      <c r="Z135" s="46"/>
      <c r="AA135" s="46"/>
      <c r="AB135" s="46"/>
      <c r="AC135" s="46"/>
      <c r="AD135" s="46"/>
      <c r="AE135" s="46"/>
      <c r="AF135" s="46"/>
      <c r="AG135" s="46"/>
      <c r="AH135" s="80"/>
      <c r="AI135" s="81"/>
      <c r="AJ135" s="46"/>
      <c r="AK135" s="46"/>
    </row>
    <row r="136" spans="1:37" x14ac:dyDescent="0.2">
      <c r="A136" s="77"/>
      <c r="J136" s="77"/>
      <c r="L136" s="77"/>
      <c r="O136" s="77"/>
      <c r="Q136" s="77"/>
      <c r="R136" s="46"/>
      <c r="S136" s="80"/>
      <c r="T136" s="81"/>
      <c r="V136" s="82"/>
      <c r="W136" s="82"/>
      <c r="X136" s="82"/>
      <c r="Y136" s="82"/>
      <c r="Z136" s="46"/>
      <c r="AA136" s="46"/>
      <c r="AB136" s="46"/>
      <c r="AC136" s="46"/>
      <c r="AD136" s="46"/>
      <c r="AE136" s="46"/>
      <c r="AF136" s="46"/>
      <c r="AG136" s="46"/>
      <c r="AH136" s="80"/>
      <c r="AI136" s="81"/>
      <c r="AJ136" s="46"/>
      <c r="AK136" s="46"/>
    </row>
    <row r="137" spans="1:37" x14ac:dyDescent="0.2">
      <c r="A137" s="77"/>
      <c r="J137" s="77"/>
      <c r="L137" s="77"/>
      <c r="O137" s="77"/>
      <c r="Q137" s="77"/>
      <c r="R137" s="46"/>
      <c r="S137" s="80"/>
      <c r="T137" s="81"/>
      <c r="V137" s="82"/>
      <c r="W137" s="82"/>
      <c r="X137" s="82"/>
      <c r="Y137" s="82"/>
      <c r="Z137" s="46"/>
      <c r="AA137" s="46"/>
      <c r="AB137" s="46"/>
      <c r="AC137" s="46"/>
      <c r="AD137" s="46"/>
      <c r="AE137" s="46"/>
      <c r="AF137" s="46"/>
      <c r="AG137" s="46"/>
      <c r="AH137" s="80"/>
      <c r="AI137" s="81"/>
      <c r="AJ137" s="46"/>
      <c r="AK137" s="46"/>
    </row>
    <row r="138" spans="1:37" x14ac:dyDescent="0.2">
      <c r="A138" s="77"/>
      <c r="J138" s="77"/>
      <c r="L138" s="77"/>
      <c r="O138" s="77"/>
      <c r="Q138" s="77"/>
      <c r="R138" s="46"/>
      <c r="S138" s="80"/>
      <c r="T138" s="81"/>
      <c r="V138" s="82"/>
      <c r="W138" s="82"/>
      <c r="X138" s="82"/>
      <c r="Y138" s="82"/>
      <c r="Z138" s="46"/>
      <c r="AA138" s="46"/>
      <c r="AB138" s="46"/>
      <c r="AC138" s="46"/>
      <c r="AD138" s="46"/>
      <c r="AE138" s="46"/>
      <c r="AF138" s="46"/>
      <c r="AG138" s="46"/>
      <c r="AH138" s="80"/>
      <c r="AI138" s="81"/>
      <c r="AJ138" s="46"/>
      <c r="AK138" s="46"/>
    </row>
    <row r="139" spans="1:37" x14ac:dyDescent="0.2">
      <c r="A139" s="77"/>
      <c r="J139" s="77"/>
      <c r="L139" s="77"/>
      <c r="O139" s="77"/>
      <c r="Q139" s="77"/>
      <c r="R139" s="46"/>
      <c r="S139" s="80"/>
      <c r="T139" s="81"/>
      <c r="V139" s="82"/>
      <c r="W139" s="82"/>
      <c r="X139" s="82"/>
      <c r="Y139" s="82"/>
      <c r="Z139" s="46"/>
      <c r="AA139" s="46"/>
      <c r="AB139" s="46"/>
      <c r="AC139" s="46"/>
      <c r="AD139" s="46"/>
      <c r="AE139" s="46"/>
      <c r="AF139" s="46"/>
      <c r="AG139" s="46"/>
      <c r="AH139" s="80"/>
      <c r="AI139" s="81"/>
      <c r="AJ139" s="46"/>
      <c r="AK139" s="46"/>
    </row>
    <row r="140" spans="1:37" x14ac:dyDescent="0.2">
      <c r="A140" s="77"/>
      <c r="J140" s="77"/>
      <c r="L140" s="77"/>
      <c r="O140" s="77"/>
      <c r="Q140" s="77"/>
      <c r="R140" s="46"/>
      <c r="S140" s="80"/>
      <c r="T140" s="81"/>
      <c r="V140" s="82"/>
      <c r="W140" s="82"/>
      <c r="X140" s="82"/>
      <c r="Y140" s="82"/>
      <c r="Z140" s="46"/>
      <c r="AA140" s="46"/>
      <c r="AB140" s="46"/>
      <c r="AC140" s="46"/>
      <c r="AD140" s="46"/>
      <c r="AE140" s="46"/>
      <c r="AF140" s="46"/>
      <c r="AG140" s="46"/>
      <c r="AH140" s="80"/>
      <c r="AI140" s="81"/>
      <c r="AJ140" s="46"/>
      <c r="AK140" s="46"/>
    </row>
    <row r="141" spans="1:37" x14ac:dyDescent="0.2">
      <c r="A141" s="77"/>
      <c r="J141" s="77"/>
      <c r="L141" s="77"/>
      <c r="O141" s="77"/>
      <c r="Q141" s="77"/>
      <c r="R141" s="46"/>
      <c r="S141" s="80"/>
      <c r="T141" s="81"/>
      <c r="V141" s="82"/>
      <c r="W141" s="82"/>
      <c r="X141" s="82"/>
      <c r="Y141" s="82"/>
      <c r="Z141" s="46"/>
      <c r="AA141" s="46"/>
      <c r="AB141" s="46"/>
      <c r="AC141" s="46"/>
      <c r="AD141" s="46"/>
      <c r="AE141" s="46"/>
      <c r="AF141" s="46"/>
      <c r="AG141" s="46"/>
      <c r="AH141" s="80"/>
      <c r="AI141" s="81"/>
      <c r="AJ141" s="46"/>
      <c r="AK141" s="46"/>
    </row>
    <row r="142" spans="1:37" x14ac:dyDescent="0.2">
      <c r="A142" s="77"/>
      <c r="J142" s="77"/>
      <c r="L142" s="77"/>
      <c r="O142" s="77"/>
      <c r="Q142" s="77"/>
      <c r="R142" s="46"/>
      <c r="S142" s="80"/>
      <c r="T142" s="81"/>
      <c r="V142" s="82"/>
      <c r="W142" s="82"/>
      <c r="X142" s="82"/>
      <c r="Y142" s="82"/>
      <c r="Z142" s="46"/>
      <c r="AA142" s="46"/>
      <c r="AB142" s="46"/>
      <c r="AC142" s="46"/>
      <c r="AD142" s="46"/>
      <c r="AE142" s="46"/>
      <c r="AF142" s="46"/>
      <c r="AG142" s="46"/>
      <c r="AH142" s="80"/>
      <c r="AI142" s="81"/>
      <c r="AJ142" s="46"/>
      <c r="AK142" s="46"/>
    </row>
    <row r="143" spans="1:37" x14ac:dyDescent="0.2">
      <c r="A143" s="77"/>
      <c r="J143" s="77"/>
      <c r="L143" s="77"/>
      <c r="O143" s="77"/>
      <c r="Q143" s="77"/>
      <c r="R143" s="46"/>
      <c r="S143" s="80"/>
      <c r="T143" s="81"/>
      <c r="V143" s="82"/>
      <c r="W143" s="82"/>
      <c r="X143" s="82"/>
      <c r="Y143" s="82"/>
      <c r="Z143" s="46"/>
      <c r="AA143" s="46"/>
      <c r="AB143" s="46"/>
      <c r="AC143" s="46"/>
      <c r="AD143" s="46"/>
      <c r="AE143" s="46"/>
      <c r="AF143" s="46"/>
      <c r="AG143" s="46"/>
      <c r="AH143" s="80"/>
      <c r="AI143" s="81"/>
      <c r="AJ143" s="46"/>
      <c r="AK143" s="46"/>
    </row>
    <row r="144" spans="1:37" x14ac:dyDescent="0.2">
      <c r="A144" s="77"/>
      <c r="J144" s="77"/>
      <c r="L144" s="77"/>
      <c r="O144" s="77"/>
      <c r="Q144" s="77"/>
      <c r="R144" s="46"/>
      <c r="S144" s="80"/>
      <c r="T144" s="81"/>
      <c r="V144" s="82"/>
      <c r="W144" s="82"/>
      <c r="X144" s="82"/>
      <c r="Y144" s="82"/>
      <c r="Z144" s="46"/>
      <c r="AA144" s="46"/>
      <c r="AB144" s="46"/>
      <c r="AC144" s="46"/>
      <c r="AD144" s="46"/>
      <c r="AE144" s="46"/>
      <c r="AF144" s="46"/>
      <c r="AG144" s="46"/>
      <c r="AH144" s="80"/>
      <c r="AI144" s="81"/>
      <c r="AJ144" s="46"/>
      <c r="AK144" s="46"/>
    </row>
    <row r="145" spans="1:37" x14ac:dyDescent="0.2">
      <c r="A145" s="77"/>
      <c r="J145" s="77"/>
      <c r="L145" s="77"/>
      <c r="O145" s="77"/>
      <c r="Q145" s="77"/>
      <c r="R145" s="46"/>
      <c r="S145" s="80"/>
      <c r="T145" s="81"/>
      <c r="V145" s="82"/>
      <c r="W145" s="82"/>
      <c r="X145" s="82"/>
      <c r="Y145" s="82"/>
      <c r="Z145" s="46"/>
      <c r="AA145" s="46"/>
      <c r="AB145" s="46"/>
      <c r="AC145" s="46"/>
      <c r="AD145" s="46"/>
      <c r="AE145" s="46"/>
      <c r="AF145" s="46"/>
      <c r="AG145" s="46"/>
      <c r="AH145" s="80"/>
      <c r="AI145" s="81"/>
      <c r="AJ145" s="46"/>
      <c r="AK145" s="46"/>
    </row>
    <row r="146" spans="1:37" x14ac:dyDescent="0.2">
      <c r="A146" s="77"/>
      <c r="J146" s="77"/>
      <c r="L146" s="77"/>
      <c r="O146" s="77"/>
      <c r="Q146" s="77"/>
      <c r="R146" s="46"/>
      <c r="S146" s="80"/>
      <c r="T146" s="81"/>
      <c r="V146" s="82"/>
      <c r="W146" s="82"/>
      <c r="X146" s="82"/>
      <c r="Y146" s="82"/>
      <c r="Z146" s="46"/>
      <c r="AA146" s="46"/>
      <c r="AB146" s="46"/>
      <c r="AC146" s="46"/>
      <c r="AD146" s="46"/>
      <c r="AE146" s="46"/>
      <c r="AF146" s="46"/>
      <c r="AG146" s="46"/>
      <c r="AH146" s="80"/>
      <c r="AI146" s="81"/>
      <c r="AJ146" s="46"/>
      <c r="AK146" s="46"/>
    </row>
    <row r="147" spans="1:37" x14ac:dyDescent="0.2">
      <c r="A147" s="77"/>
      <c r="J147" s="77"/>
      <c r="L147" s="77"/>
      <c r="O147" s="77"/>
      <c r="Q147" s="77"/>
      <c r="R147" s="46"/>
      <c r="S147" s="80"/>
      <c r="T147" s="81"/>
      <c r="V147" s="82"/>
      <c r="W147" s="82"/>
      <c r="X147" s="82"/>
      <c r="Y147" s="82"/>
      <c r="Z147" s="46"/>
      <c r="AA147" s="46"/>
      <c r="AB147" s="46"/>
      <c r="AC147" s="46"/>
      <c r="AD147" s="46"/>
      <c r="AE147" s="46"/>
      <c r="AF147" s="46"/>
      <c r="AG147" s="46"/>
      <c r="AH147" s="80"/>
      <c r="AI147" s="81"/>
      <c r="AJ147" s="46"/>
      <c r="AK147" s="46"/>
    </row>
    <row r="148" spans="1:37" x14ac:dyDescent="0.2">
      <c r="A148" s="77"/>
      <c r="J148" s="77"/>
      <c r="L148" s="77"/>
      <c r="O148" s="77"/>
      <c r="Q148" s="77"/>
      <c r="R148" s="46"/>
      <c r="S148" s="80"/>
      <c r="T148" s="81"/>
      <c r="V148" s="82"/>
      <c r="W148" s="82"/>
      <c r="X148" s="82"/>
      <c r="Y148" s="82"/>
      <c r="Z148" s="46"/>
      <c r="AA148" s="46"/>
      <c r="AB148" s="46"/>
      <c r="AC148" s="46"/>
      <c r="AD148" s="46"/>
      <c r="AE148" s="46"/>
      <c r="AF148" s="46"/>
      <c r="AG148" s="46"/>
      <c r="AH148" s="80"/>
      <c r="AI148" s="81"/>
      <c r="AJ148" s="46"/>
      <c r="AK148" s="46"/>
    </row>
    <row r="149" spans="1:37" x14ac:dyDescent="0.2">
      <c r="A149" s="77"/>
      <c r="J149" s="77"/>
      <c r="L149" s="77"/>
      <c r="O149" s="77"/>
      <c r="Q149" s="77"/>
      <c r="R149" s="46"/>
      <c r="S149" s="80"/>
      <c r="T149" s="81"/>
      <c r="V149" s="82"/>
      <c r="W149" s="82"/>
      <c r="X149" s="82"/>
      <c r="Y149" s="82"/>
      <c r="Z149" s="46"/>
      <c r="AA149" s="46"/>
      <c r="AB149" s="46"/>
      <c r="AC149" s="46"/>
      <c r="AD149" s="46"/>
      <c r="AE149" s="46"/>
      <c r="AF149" s="46"/>
      <c r="AG149" s="46"/>
      <c r="AH149" s="80"/>
      <c r="AI149" s="81"/>
      <c r="AJ149" s="46"/>
      <c r="AK149" s="46"/>
    </row>
    <row r="150" spans="1:37" x14ac:dyDescent="0.2">
      <c r="A150" s="77"/>
      <c r="J150" s="77"/>
      <c r="L150" s="77"/>
      <c r="O150" s="77"/>
      <c r="Q150" s="77"/>
      <c r="R150" s="46"/>
      <c r="S150" s="80"/>
      <c r="T150" s="81"/>
      <c r="V150" s="82"/>
      <c r="W150" s="82"/>
      <c r="X150" s="82"/>
      <c r="Y150" s="82"/>
      <c r="Z150" s="46"/>
      <c r="AA150" s="46"/>
      <c r="AB150" s="46"/>
      <c r="AC150" s="46"/>
      <c r="AD150" s="46"/>
      <c r="AE150" s="46"/>
      <c r="AF150" s="46"/>
      <c r="AG150" s="46"/>
      <c r="AH150" s="80"/>
      <c r="AI150" s="81"/>
      <c r="AJ150" s="46"/>
      <c r="AK150" s="46"/>
    </row>
    <row r="151" spans="1:37" x14ac:dyDescent="0.2">
      <c r="A151" s="77"/>
      <c r="J151" s="77"/>
      <c r="L151" s="77"/>
      <c r="O151" s="77"/>
      <c r="Q151" s="77"/>
      <c r="R151" s="46"/>
      <c r="S151" s="80"/>
      <c r="T151" s="81"/>
      <c r="V151" s="82"/>
      <c r="W151" s="82"/>
      <c r="X151" s="82"/>
      <c r="Y151" s="82"/>
      <c r="Z151" s="46"/>
      <c r="AA151" s="46"/>
      <c r="AB151" s="46"/>
      <c r="AC151" s="46"/>
      <c r="AD151" s="46"/>
      <c r="AE151" s="46"/>
      <c r="AF151" s="46"/>
      <c r="AG151" s="46"/>
      <c r="AH151" s="80"/>
      <c r="AI151" s="81"/>
      <c r="AJ151" s="46"/>
      <c r="AK151" s="46"/>
    </row>
    <row r="152" spans="1:37" x14ac:dyDescent="0.2">
      <c r="A152" s="77"/>
      <c r="J152" s="77"/>
      <c r="L152" s="77"/>
      <c r="O152" s="77"/>
      <c r="Q152" s="77"/>
      <c r="R152" s="46"/>
      <c r="S152" s="80"/>
      <c r="T152" s="81"/>
      <c r="V152" s="82"/>
      <c r="W152" s="82"/>
      <c r="X152" s="82"/>
      <c r="Y152" s="82"/>
      <c r="Z152" s="46"/>
      <c r="AA152" s="46"/>
      <c r="AB152" s="46"/>
      <c r="AC152" s="46"/>
      <c r="AD152" s="46"/>
      <c r="AE152" s="46"/>
      <c r="AF152" s="46"/>
      <c r="AG152" s="46"/>
      <c r="AH152" s="80"/>
      <c r="AI152" s="81"/>
      <c r="AJ152" s="46"/>
      <c r="AK152" s="46"/>
    </row>
    <row r="153" spans="1:37" x14ac:dyDescent="0.2">
      <c r="A153" s="77"/>
      <c r="J153" s="77"/>
      <c r="L153" s="77"/>
      <c r="O153" s="77"/>
      <c r="Q153" s="77"/>
      <c r="R153" s="46"/>
      <c r="S153" s="80"/>
      <c r="T153" s="81"/>
      <c r="V153" s="82"/>
      <c r="W153" s="82"/>
      <c r="X153" s="82"/>
      <c r="Y153" s="82"/>
      <c r="Z153" s="46"/>
      <c r="AA153" s="46"/>
      <c r="AB153" s="46"/>
      <c r="AC153" s="46"/>
      <c r="AD153" s="46"/>
      <c r="AE153" s="46"/>
      <c r="AF153" s="46"/>
      <c r="AG153" s="46"/>
      <c r="AH153" s="80"/>
      <c r="AI153" s="81"/>
      <c r="AJ153" s="46"/>
      <c r="AK153" s="46"/>
    </row>
    <row r="154" spans="1:37" x14ac:dyDescent="0.2">
      <c r="A154" s="77"/>
      <c r="J154" s="77"/>
      <c r="L154" s="77"/>
      <c r="O154" s="77"/>
      <c r="Q154" s="77"/>
      <c r="R154" s="46"/>
      <c r="S154" s="80"/>
      <c r="T154" s="81"/>
      <c r="V154" s="82"/>
      <c r="W154" s="82"/>
      <c r="X154" s="82"/>
      <c r="Y154" s="82"/>
      <c r="Z154" s="46"/>
      <c r="AA154" s="46"/>
      <c r="AB154" s="46"/>
      <c r="AC154" s="46"/>
      <c r="AD154" s="46"/>
      <c r="AE154" s="46"/>
      <c r="AF154" s="46"/>
      <c r="AG154" s="46"/>
      <c r="AH154" s="80"/>
      <c r="AI154" s="81"/>
      <c r="AJ154" s="46"/>
      <c r="AK154" s="46"/>
    </row>
    <row r="155" spans="1:37" x14ac:dyDescent="0.2">
      <c r="A155" s="77"/>
      <c r="J155" s="77"/>
      <c r="L155" s="77"/>
      <c r="O155" s="77"/>
      <c r="Q155" s="77"/>
      <c r="R155" s="46"/>
      <c r="S155" s="80"/>
      <c r="T155" s="81"/>
      <c r="V155" s="82"/>
      <c r="W155" s="82"/>
      <c r="X155" s="82"/>
      <c r="Y155" s="82"/>
      <c r="Z155" s="46"/>
      <c r="AA155" s="46"/>
      <c r="AB155" s="46"/>
      <c r="AC155" s="46"/>
      <c r="AD155" s="46"/>
      <c r="AE155" s="46"/>
      <c r="AF155" s="46"/>
      <c r="AG155" s="46"/>
      <c r="AH155" s="80"/>
      <c r="AI155" s="81"/>
      <c r="AJ155" s="46"/>
      <c r="AK155" s="46"/>
    </row>
    <row r="156" spans="1:37" x14ac:dyDescent="0.2">
      <c r="A156" s="77"/>
      <c r="J156" s="77"/>
      <c r="L156" s="77"/>
      <c r="O156" s="77"/>
      <c r="Q156" s="77"/>
      <c r="R156" s="46"/>
      <c r="S156" s="80"/>
      <c r="T156" s="81"/>
      <c r="V156" s="82"/>
      <c r="W156" s="82"/>
      <c r="X156" s="82"/>
      <c r="Y156" s="82"/>
      <c r="Z156" s="46"/>
      <c r="AA156" s="46"/>
      <c r="AB156" s="46"/>
      <c r="AC156" s="46"/>
      <c r="AD156" s="46"/>
      <c r="AE156" s="46"/>
      <c r="AF156" s="46"/>
      <c r="AG156" s="46"/>
      <c r="AH156" s="80"/>
      <c r="AI156" s="81"/>
      <c r="AJ156" s="46"/>
      <c r="AK156" s="46"/>
    </row>
    <row r="157" spans="1:37" x14ac:dyDescent="0.2">
      <c r="A157" s="77"/>
      <c r="J157" s="77"/>
      <c r="L157" s="77"/>
      <c r="O157" s="77"/>
      <c r="Q157" s="77"/>
      <c r="R157" s="46"/>
      <c r="S157" s="80"/>
      <c r="T157" s="81"/>
      <c r="V157" s="82"/>
      <c r="W157" s="82"/>
      <c r="X157" s="82"/>
      <c r="Y157" s="82"/>
      <c r="Z157" s="46"/>
      <c r="AA157" s="46"/>
      <c r="AB157" s="46"/>
      <c r="AC157" s="46"/>
      <c r="AD157" s="46"/>
      <c r="AE157" s="46"/>
      <c r="AF157" s="46"/>
      <c r="AG157" s="46"/>
      <c r="AH157" s="80"/>
      <c r="AI157" s="81"/>
      <c r="AJ157" s="46"/>
      <c r="AK157" s="46"/>
    </row>
    <row r="158" spans="1:37" x14ac:dyDescent="0.2">
      <c r="A158" s="77"/>
      <c r="J158" s="77"/>
      <c r="L158" s="77"/>
      <c r="O158" s="77"/>
      <c r="Q158" s="77"/>
      <c r="R158" s="46"/>
      <c r="S158" s="80"/>
      <c r="T158" s="81"/>
      <c r="V158" s="82"/>
      <c r="W158" s="82"/>
      <c r="X158" s="82"/>
      <c r="Y158" s="82"/>
      <c r="Z158" s="46"/>
      <c r="AA158" s="46"/>
      <c r="AB158" s="46"/>
      <c r="AC158" s="46"/>
      <c r="AD158" s="46"/>
      <c r="AE158" s="46"/>
      <c r="AF158" s="46"/>
      <c r="AG158" s="46"/>
      <c r="AH158" s="80"/>
      <c r="AI158" s="81"/>
      <c r="AJ158" s="46"/>
      <c r="AK158" s="46"/>
    </row>
    <row r="159" spans="1:37" x14ac:dyDescent="0.2">
      <c r="A159" s="77"/>
      <c r="J159" s="77"/>
      <c r="L159" s="77"/>
      <c r="O159" s="77"/>
      <c r="Q159" s="77"/>
      <c r="R159" s="46"/>
      <c r="S159" s="80"/>
      <c r="T159" s="81"/>
      <c r="V159" s="82"/>
      <c r="W159" s="82"/>
      <c r="X159" s="82"/>
      <c r="Y159" s="82"/>
      <c r="Z159" s="46"/>
      <c r="AA159" s="46"/>
      <c r="AB159" s="46"/>
      <c r="AC159" s="46"/>
      <c r="AD159" s="46"/>
      <c r="AE159" s="46"/>
      <c r="AF159" s="46"/>
      <c r="AG159" s="46"/>
      <c r="AH159" s="80"/>
      <c r="AI159" s="81"/>
      <c r="AJ159" s="46"/>
      <c r="AK159" s="46"/>
    </row>
    <row r="160" spans="1:37" x14ac:dyDescent="0.2">
      <c r="A160" s="77"/>
      <c r="J160" s="77"/>
      <c r="L160" s="77"/>
      <c r="O160" s="77"/>
      <c r="Q160" s="77"/>
      <c r="R160" s="46"/>
      <c r="S160" s="80"/>
      <c r="T160" s="81"/>
      <c r="V160" s="82"/>
      <c r="W160" s="82"/>
      <c r="X160" s="82"/>
      <c r="Y160" s="82"/>
      <c r="Z160" s="46"/>
      <c r="AA160" s="46"/>
      <c r="AB160" s="46"/>
      <c r="AC160" s="46"/>
      <c r="AD160" s="46"/>
      <c r="AE160" s="46"/>
      <c r="AF160" s="46"/>
      <c r="AG160" s="46"/>
      <c r="AH160" s="80"/>
      <c r="AI160" s="81"/>
      <c r="AJ160" s="46"/>
      <c r="AK160" s="46"/>
    </row>
    <row r="161" spans="1:37" x14ac:dyDescent="0.2">
      <c r="A161" s="77"/>
      <c r="J161" s="77"/>
      <c r="L161" s="77"/>
      <c r="O161" s="77"/>
      <c r="Q161" s="77"/>
      <c r="R161" s="46"/>
      <c r="S161" s="80"/>
      <c r="T161" s="81"/>
      <c r="V161" s="82"/>
      <c r="W161" s="82"/>
      <c r="X161" s="82"/>
      <c r="Y161" s="82"/>
      <c r="Z161" s="46"/>
      <c r="AA161" s="46"/>
      <c r="AB161" s="46"/>
      <c r="AC161" s="46"/>
      <c r="AD161" s="46"/>
      <c r="AE161" s="46"/>
      <c r="AF161" s="46"/>
      <c r="AG161" s="46"/>
      <c r="AH161" s="80"/>
      <c r="AI161" s="81"/>
      <c r="AJ161" s="46"/>
      <c r="AK161" s="46"/>
    </row>
    <row r="162" spans="1:37" x14ac:dyDescent="0.2">
      <c r="A162" s="77"/>
      <c r="J162" s="77"/>
      <c r="L162" s="77"/>
      <c r="O162" s="77"/>
      <c r="Q162" s="77"/>
      <c r="R162" s="46"/>
      <c r="S162" s="80"/>
      <c r="T162" s="81"/>
      <c r="V162" s="82"/>
      <c r="W162" s="82"/>
      <c r="X162" s="82"/>
      <c r="Y162" s="82"/>
      <c r="Z162" s="46"/>
      <c r="AA162" s="46"/>
      <c r="AB162" s="46"/>
      <c r="AC162" s="46"/>
      <c r="AD162" s="46"/>
      <c r="AE162" s="46"/>
      <c r="AF162" s="46"/>
      <c r="AG162" s="46"/>
      <c r="AH162" s="80"/>
      <c r="AI162" s="81"/>
      <c r="AJ162" s="46"/>
      <c r="AK162" s="46"/>
    </row>
    <row r="163" spans="1:37" x14ac:dyDescent="0.2">
      <c r="A163" s="77"/>
      <c r="J163" s="77"/>
      <c r="L163" s="77"/>
      <c r="O163" s="77"/>
      <c r="Q163" s="77"/>
      <c r="R163" s="46"/>
      <c r="S163" s="80"/>
      <c r="T163" s="81"/>
      <c r="V163" s="82"/>
      <c r="W163" s="82"/>
      <c r="X163" s="82"/>
      <c r="Y163" s="82"/>
      <c r="Z163" s="46"/>
      <c r="AA163" s="46"/>
      <c r="AB163" s="46"/>
      <c r="AC163" s="46"/>
      <c r="AD163" s="46"/>
      <c r="AE163" s="46"/>
      <c r="AF163" s="46"/>
      <c r="AG163" s="46"/>
      <c r="AH163" s="80"/>
      <c r="AI163" s="81"/>
      <c r="AJ163" s="46"/>
      <c r="AK163" s="46"/>
    </row>
    <row r="164" spans="1:37" x14ac:dyDescent="0.2">
      <c r="A164" s="77"/>
      <c r="J164" s="77"/>
      <c r="L164" s="77"/>
      <c r="O164" s="77"/>
      <c r="Q164" s="77"/>
      <c r="R164" s="46"/>
      <c r="S164" s="80"/>
      <c r="T164" s="81"/>
      <c r="V164" s="82"/>
      <c r="W164" s="82"/>
      <c r="X164" s="82"/>
      <c r="Y164" s="82"/>
      <c r="Z164" s="46"/>
      <c r="AA164" s="46"/>
      <c r="AB164" s="46"/>
      <c r="AC164" s="46"/>
      <c r="AD164" s="46"/>
      <c r="AE164" s="46"/>
      <c r="AF164" s="46"/>
      <c r="AG164" s="46"/>
      <c r="AH164" s="80"/>
      <c r="AI164" s="81"/>
      <c r="AJ164" s="46"/>
      <c r="AK164" s="46"/>
    </row>
    <row r="165" spans="1:37" x14ac:dyDescent="0.2">
      <c r="A165" s="77"/>
      <c r="J165" s="77"/>
      <c r="L165" s="77"/>
      <c r="O165" s="77"/>
      <c r="Q165" s="77"/>
      <c r="R165" s="46"/>
      <c r="S165" s="80"/>
      <c r="T165" s="81"/>
      <c r="V165" s="82"/>
      <c r="W165" s="82"/>
      <c r="X165" s="82"/>
      <c r="Y165" s="82"/>
      <c r="Z165" s="46"/>
      <c r="AA165" s="46"/>
      <c r="AB165" s="46"/>
      <c r="AC165" s="46"/>
      <c r="AD165" s="46"/>
      <c r="AE165" s="46"/>
      <c r="AF165" s="46"/>
      <c r="AG165" s="46"/>
      <c r="AH165" s="80"/>
      <c r="AI165" s="81"/>
      <c r="AJ165" s="46"/>
      <c r="AK165" s="46"/>
    </row>
    <row r="166" spans="1:37" x14ac:dyDescent="0.2">
      <c r="A166" s="77"/>
      <c r="J166" s="77"/>
      <c r="L166" s="77"/>
      <c r="O166" s="77"/>
      <c r="Q166" s="77"/>
      <c r="R166" s="46"/>
      <c r="S166" s="80"/>
      <c r="T166" s="81"/>
      <c r="V166" s="82"/>
      <c r="W166" s="82"/>
      <c r="X166" s="82"/>
      <c r="Y166" s="82"/>
      <c r="Z166" s="46"/>
      <c r="AA166" s="46"/>
      <c r="AB166" s="46"/>
      <c r="AC166" s="46"/>
      <c r="AD166" s="46"/>
      <c r="AE166" s="46"/>
      <c r="AF166" s="46"/>
      <c r="AG166" s="46"/>
      <c r="AH166" s="80"/>
      <c r="AI166" s="81"/>
      <c r="AJ166" s="46"/>
      <c r="AK166" s="46"/>
    </row>
    <row r="167" spans="1:37" x14ac:dyDescent="0.2">
      <c r="A167" s="77"/>
      <c r="J167" s="77"/>
      <c r="L167" s="77"/>
      <c r="O167" s="77"/>
      <c r="Q167" s="77"/>
      <c r="R167" s="46"/>
      <c r="S167" s="80"/>
      <c r="T167" s="81"/>
      <c r="V167" s="82"/>
      <c r="W167" s="82"/>
      <c r="X167" s="82"/>
      <c r="Y167" s="82"/>
      <c r="Z167" s="46"/>
      <c r="AA167" s="46"/>
      <c r="AB167" s="46"/>
      <c r="AC167" s="46"/>
      <c r="AD167" s="46"/>
      <c r="AE167" s="46"/>
      <c r="AF167" s="46"/>
      <c r="AG167" s="46"/>
      <c r="AH167" s="80"/>
      <c r="AI167" s="81"/>
      <c r="AJ167" s="46"/>
      <c r="AK167" s="46"/>
    </row>
    <row r="168" spans="1:37" x14ac:dyDescent="0.2">
      <c r="A168" s="77"/>
      <c r="J168" s="77"/>
      <c r="L168" s="77"/>
      <c r="O168" s="77"/>
      <c r="Q168" s="77"/>
      <c r="R168" s="46"/>
      <c r="S168" s="80"/>
      <c r="T168" s="81"/>
      <c r="V168" s="82"/>
      <c r="W168" s="82"/>
      <c r="X168" s="82"/>
      <c r="Y168" s="82"/>
      <c r="Z168" s="46"/>
      <c r="AA168" s="46"/>
      <c r="AB168" s="46"/>
      <c r="AC168" s="46"/>
      <c r="AD168" s="46"/>
      <c r="AE168" s="46"/>
      <c r="AF168" s="46"/>
      <c r="AG168" s="46"/>
      <c r="AH168" s="80"/>
      <c r="AI168" s="81"/>
      <c r="AJ168" s="46"/>
      <c r="AK168" s="46"/>
    </row>
    <row r="169" spans="1:37" x14ac:dyDescent="0.2">
      <c r="A169" s="77"/>
      <c r="J169" s="77"/>
      <c r="L169" s="77"/>
      <c r="O169" s="77"/>
      <c r="Q169" s="77"/>
      <c r="R169" s="46"/>
      <c r="S169" s="80"/>
      <c r="T169" s="81"/>
      <c r="V169" s="82"/>
      <c r="W169" s="82"/>
      <c r="X169" s="82"/>
      <c r="Y169" s="82"/>
      <c r="Z169" s="46"/>
      <c r="AA169" s="46"/>
      <c r="AB169" s="46"/>
      <c r="AC169" s="46"/>
      <c r="AD169" s="46"/>
      <c r="AE169" s="46"/>
      <c r="AF169" s="46"/>
      <c r="AG169" s="46"/>
      <c r="AH169" s="80"/>
      <c r="AI169" s="81"/>
      <c r="AJ169" s="46"/>
      <c r="AK169" s="46"/>
    </row>
    <row r="170" spans="1:37" x14ac:dyDescent="0.2">
      <c r="A170" s="77"/>
      <c r="J170" s="77"/>
      <c r="L170" s="77"/>
      <c r="O170" s="77"/>
      <c r="Q170" s="77"/>
      <c r="R170" s="46"/>
      <c r="S170" s="80"/>
      <c r="T170" s="81"/>
      <c r="V170" s="82"/>
      <c r="W170" s="82"/>
      <c r="X170" s="82"/>
      <c r="Y170" s="82"/>
      <c r="Z170" s="46"/>
      <c r="AA170" s="46"/>
      <c r="AB170" s="46"/>
      <c r="AC170" s="46"/>
      <c r="AD170" s="46"/>
      <c r="AE170" s="46"/>
      <c r="AF170" s="46"/>
      <c r="AG170" s="46"/>
      <c r="AH170" s="80"/>
      <c r="AI170" s="81"/>
      <c r="AJ170" s="46"/>
      <c r="AK170" s="46"/>
    </row>
    <row r="171" spans="1:37" x14ac:dyDescent="0.2">
      <c r="A171" s="77"/>
      <c r="J171" s="77"/>
      <c r="L171" s="77"/>
      <c r="O171" s="77"/>
      <c r="Q171" s="77"/>
      <c r="R171" s="46"/>
      <c r="S171" s="80"/>
      <c r="T171" s="81"/>
      <c r="V171" s="82"/>
      <c r="W171" s="82"/>
      <c r="X171" s="82"/>
      <c r="Y171" s="82"/>
      <c r="Z171" s="46"/>
      <c r="AA171" s="46"/>
      <c r="AB171" s="46"/>
      <c r="AC171" s="46"/>
      <c r="AD171" s="46"/>
      <c r="AE171" s="46"/>
      <c r="AF171" s="46"/>
      <c r="AG171" s="46"/>
      <c r="AH171" s="80"/>
      <c r="AI171" s="81"/>
      <c r="AJ171" s="46"/>
      <c r="AK171" s="46"/>
    </row>
    <row r="172" spans="1:37" x14ac:dyDescent="0.2">
      <c r="A172" s="77"/>
      <c r="C172" s="79"/>
      <c r="J172" s="77"/>
      <c r="L172" s="77"/>
      <c r="O172" s="77"/>
      <c r="Q172" s="77"/>
      <c r="R172" s="46"/>
      <c r="S172" s="80"/>
      <c r="T172" s="81"/>
      <c r="V172" s="82"/>
      <c r="W172" s="82"/>
      <c r="X172" s="82"/>
      <c r="Y172" s="82"/>
      <c r="Z172" s="46"/>
      <c r="AA172" s="46"/>
      <c r="AB172" s="46"/>
      <c r="AC172" s="46"/>
      <c r="AD172" s="46"/>
      <c r="AE172" s="46"/>
      <c r="AF172" s="46"/>
      <c r="AG172" s="46"/>
      <c r="AH172" s="80"/>
      <c r="AI172" s="81"/>
      <c r="AJ172" s="46"/>
      <c r="AK172" s="46"/>
    </row>
    <row r="173" spans="1:37" x14ac:dyDescent="0.2">
      <c r="A173" s="77"/>
      <c r="C173" s="79"/>
      <c r="J173" s="77"/>
      <c r="L173" s="77"/>
      <c r="O173" s="77"/>
      <c r="Q173" s="77"/>
      <c r="R173" s="46"/>
      <c r="S173" s="80"/>
      <c r="T173" s="81"/>
      <c r="V173" s="82"/>
      <c r="W173" s="82"/>
      <c r="X173" s="82"/>
      <c r="Y173" s="82"/>
      <c r="Z173" s="46"/>
      <c r="AA173" s="46"/>
      <c r="AB173" s="46"/>
      <c r="AC173" s="46"/>
      <c r="AD173" s="46"/>
      <c r="AE173" s="46"/>
      <c r="AF173" s="46"/>
      <c r="AG173" s="46"/>
      <c r="AH173" s="80"/>
      <c r="AI173" s="81"/>
      <c r="AJ173" s="46"/>
      <c r="AK173" s="46"/>
    </row>
    <row r="174" spans="1:37" x14ac:dyDescent="0.2">
      <c r="A174" s="77"/>
      <c r="J174" s="77"/>
      <c r="L174" s="77"/>
      <c r="O174" s="77"/>
      <c r="Q174" s="77"/>
      <c r="R174" s="46"/>
      <c r="S174" s="80"/>
      <c r="T174" s="81"/>
      <c r="V174" s="82"/>
      <c r="W174" s="82"/>
      <c r="X174" s="82"/>
      <c r="Y174" s="82"/>
      <c r="Z174" s="46"/>
      <c r="AA174" s="46"/>
      <c r="AB174" s="46"/>
      <c r="AC174" s="46"/>
      <c r="AD174" s="46"/>
      <c r="AE174" s="46"/>
      <c r="AF174" s="46"/>
      <c r="AG174" s="46"/>
      <c r="AH174" s="80"/>
      <c r="AI174" s="81"/>
      <c r="AJ174" s="46"/>
      <c r="AK174" s="46"/>
    </row>
    <row r="175" spans="1:37" x14ac:dyDescent="0.2">
      <c r="A175" s="77"/>
      <c r="J175" s="77"/>
      <c r="L175" s="77"/>
      <c r="O175" s="77"/>
      <c r="Q175" s="77"/>
      <c r="R175" s="46"/>
      <c r="S175" s="80"/>
      <c r="T175" s="81"/>
      <c r="V175" s="82"/>
      <c r="W175" s="82"/>
      <c r="X175" s="82"/>
      <c r="Y175" s="82"/>
      <c r="Z175" s="46"/>
      <c r="AA175" s="46"/>
      <c r="AB175" s="46"/>
      <c r="AC175" s="46"/>
      <c r="AD175" s="46"/>
      <c r="AE175" s="46"/>
      <c r="AF175" s="46"/>
      <c r="AG175" s="46"/>
      <c r="AH175" s="80"/>
      <c r="AI175" s="81"/>
      <c r="AJ175" s="46"/>
      <c r="AK175" s="46"/>
    </row>
    <row r="176" spans="1:37" x14ac:dyDescent="0.2">
      <c r="A176" s="77"/>
      <c r="J176" s="77"/>
      <c r="L176" s="77"/>
      <c r="O176" s="77"/>
      <c r="Q176" s="77"/>
      <c r="R176" s="46"/>
      <c r="S176" s="80"/>
      <c r="T176" s="81"/>
      <c r="V176" s="82"/>
      <c r="W176" s="82"/>
      <c r="X176" s="82"/>
      <c r="Y176" s="82"/>
      <c r="Z176" s="46"/>
      <c r="AA176" s="46"/>
      <c r="AB176" s="46"/>
      <c r="AC176" s="46"/>
      <c r="AD176" s="46"/>
      <c r="AE176" s="46"/>
      <c r="AF176" s="46"/>
      <c r="AG176" s="46"/>
      <c r="AH176" s="80"/>
      <c r="AI176" s="81"/>
      <c r="AJ176" s="46"/>
      <c r="AK176" s="46"/>
    </row>
    <row r="177" spans="1:37" x14ac:dyDescent="0.2">
      <c r="A177" s="77"/>
      <c r="J177" s="77"/>
      <c r="L177" s="77"/>
      <c r="O177" s="77"/>
      <c r="Q177" s="77"/>
      <c r="R177" s="46"/>
      <c r="S177" s="80"/>
      <c r="T177" s="81"/>
      <c r="V177" s="82"/>
      <c r="W177" s="82"/>
      <c r="X177" s="82"/>
      <c r="Y177" s="82"/>
      <c r="Z177" s="46"/>
      <c r="AA177" s="46"/>
      <c r="AB177" s="46"/>
      <c r="AC177" s="46"/>
      <c r="AD177" s="46"/>
      <c r="AE177" s="46"/>
      <c r="AF177" s="46"/>
      <c r="AG177" s="46"/>
      <c r="AH177" s="80"/>
      <c r="AI177" s="81"/>
      <c r="AJ177" s="46"/>
      <c r="AK177" s="46"/>
    </row>
    <row r="178" spans="1:37" x14ac:dyDescent="0.2">
      <c r="A178" s="77"/>
      <c r="J178" s="77"/>
      <c r="L178" s="77"/>
      <c r="O178" s="77"/>
      <c r="Q178" s="77"/>
      <c r="R178" s="46"/>
      <c r="S178" s="80"/>
      <c r="T178" s="81"/>
      <c r="V178" s="82"/>
      <c r="W178" s="82"/>
      <c r="X178" s="82"/>
      <c r="Y178" s="82"/>
      <c r="Z178" s="46"/>
      <c r="AA178" s="46"/>
      <c r="AB178" s="46"/>
      <c r="AC178" s="46"/>
      <c r="AD178" s="46"/>
      <c r="AE178" s="46"/>
      <c r="AF178" s="46"/>
      <c r="AG178" s="46"/>
      <c r="AH178" s="80"/>
      <c r="AI178" s="81"/>
      <c r="AJ178" s="46"/>
      <c r="AK178" s="46"/>
    </row>
    <row r="179" spans="1:37" x14ac:dyDescent="0.2">
      <c r="A179" s="77"/>
      <c r="J179" s="77"/>
      <c r="L179" s="77"/>
      <c r="O179" s="77"/>
      <c r="Q179" s="77"/>
      <c r="R179" s="46"/>
      <c r="S179" s="80"/>
      <c r="T179" s="81"/>
      <c r="V179" s="82"/>
      <c r="W179" s="82"/>
      <c r="X179" s="82"/>
      <c r="Y179" s="82"/>
      <c r="Z179" s="46"/>
      <c r="AA179" s="46"/>
      <c r="AB179" s="46"/>
      <c r="AC179" s="46"/>
      <c r="AD179" s="46"/>
      <c r="AE179" s="46"/>
      <c r="AF179" s="46"/>
      <c r="AG179" s="46"/>
      <c r="AH179" s="80"/>
      <c r="AI179" s="81"/>
      <c r="AJ179" s="46"/>
      <c r="AK179" s="46"/>
    </row>
    <row r="180" spans="1:37" x14ac:dyDescent="0.2">
      <c r="A180" s="77"/>
      <c r="J180" s="77"/>
      <c r="L180" s="77"/>
      <c r="O180" s="77"/>
      <c r="Q180" s="77"/>
      <c r="R180" s="46"/>
      <c r="S180" s="80"/>
      <c r="T180" s="81"/>
      <c r="V180" s="82"/>
      <c r="W180" s="82"/>
      <c r="X180" s="82"/>
      <c r="Y180" s="82"/>
      <c r="Z180" s="46"/>
      <c r="AA180" s="46"/>
      <c r="AB180" s="46"/>
      <c r="AC180" s="46"/>
      <c r="AD180" s="46"/>
      <c r="AE180" s="46"/>
      <c r="AF180" s="46"/>
      <c r="AG180" s="46"/>
      <c r="AH180" s="80"/>
      <c r="AI180" s="81"/>
      <c r="AJ180" s="46"/>
      <c r="AK180" s="46"/>
    </row>
    <row r="181" spans="1:37" x14ac:dyDescent="0.2">
      <c r="A181" s="77"/>
      <c r="J181" s="77"/>
      <c r="L181" s="77"/>
      <c r="O181" s="77"/>
      <c r="Q181" s="77"/>
      <c r="R181" s="46"/>
      <c r="S181" s="80"/>
      <c r="T181" s="81"/>
      <c r="V181" s="82"/>
      <c r="W181" s="82"/>
      <c r="X181" s="82"/>
      <c r="Y181" s="82"/>
      <c r="Z181" s="46"/>
      <c r="AA181" s="46"/>
      <c r="AB181" s="46"/>
      <c r="AC181" s="46"/>
      <c r="AD181" s="46"/>
      <c r="AE181" s="46"/>
      <c r="AF181" s="46"/>
      <c r="AG181" s="46"/>
      <c r="AH181" s="80"/>
      <c r="AI181" s="81"/>
      <c r="AJ181" s="46"/>
      <c r="AK181" s="46"/>
    </row>
    <row r="182" spans="1:37" x14ac:dyDescent="0.2">
      <c r="A182" s="77"/>
      <c r="J182" s="77"/>
      <c r="L182" s="77"/>
      <c r="O182" s="77"/>
      <c r="Q182" s="77"/>
      <c r="R182" s="46"/>
      <c r="S182" s="80"/>
      <c r="T182" s="81"/>
      <c r="V182" s="82"/>
      <c r="W182" s="82"/>
      <c r="X182" s="82"/>
      <c r="Y182" s="82"/>
      <c r="Z182" s="46"/>
      <c r="AA182" s="46"/>
      <c r="AB182" s="46"/>
      <c r="AC182" s="46"/>
      <c r="AD182" s="46"/>
      <c r="AE182" s="46"/>
      <c r="AF182" s="46"/>
      <c r="AG182" s="46"/>
      <c r="AH182" s="80"/>
      <c r="AI182" s="81"/>
      <c r="AJ182" s="46"/>
      <c r="AK182" s="46"/>
    </row>
    <row r="183" spans="1:37" x14ac:dyDescent="0.2">
      <c r="A183" s="77"/>
      <c r="J183" s="77"/>
      <c r="L183" s="77"/>
      <c r="O183" s="77"/>
      <c r="Q183" s="77"/>
      <c r="R183" s="46"/>
      <c r="S183" s="80"/>
      <c r="T183" s="81"/>
      <c r="V183" s="82"/>
      <c r="W183" s="82"/>
      <c r="X183" s="82"/>
      <c r="Y183" s="82"/>
      <c r="Z183" s="46"/>
      <c r="AA183" s="46"/>
      <c r="AB183" s="46"/>
      <c r="AC183" s="46"/>
      <c r="AD183" s="46"/>
      <c r="AE183" s="46"/>
      <c r="AF183" s="46"/>
      <c r="AG183" s="46"/>
      <c r="AH183" s="80"/>
      <c r="AI183" s="81"/>
      <c r="AJ183" s="46"/>
      <c r="AK183" s="46"/>
    </row>
    <row r="184" spans="1:37" x14ac:dyDescent="0.2">
      <c r="A184" s="77"/>
      <c r="J184" s="77"/>
      <c r="L184" s="77"/>
      <c r="O184" s="77"/>
      <c r="Q184" s="77"/>
      <c r="R184" s="46"/>
      <c r="S184" s="80"/>
      <c r="T184" s="81"/>
      <c r="V184" s="82"/>
      <c r="W184" s="82"/>
      <c r="X184" s="82"/>
      <c r="Y184" s="82"/>
      <c r="Z184" s="46"/>
      <c r="AA184" s="46"/>
      <c r="AB184" s="46"/>
      <c r="AC184" s="46"/>
      <c r="AD184" s="46"/>
      <c r="AE184" s="46"/>
      <c r="AF184" s="46"/>
      <c r="AG184" s="46"/>
      <c r="AH184" s="80"/>
      <c r="AI184" s="81"/>
      <c r="AJ184" s="46"/>
      <c r="AK184" s="46"/>
    </row>
    <row r="185" spans="1:37" x14ac:dyDescent="0.2">
      <c r="A185" s="77"/>
      <c r="J185" s="77"/>
      <c r="L185" s="77"/>
      <c r="O185" s="77"/>
      <c r="Q185" s="77"/>
      <c r="R185" s="46"/>
      <c r="S185" s="80"/>
      <c r="T185" s="81"/>
      <c r="V185" s="82"/>
      <c r="W185" s="82"/>
      <c r="X185" s="82"/>
      <c r="Y185" s="82"/>
      <c r="Z185" s="46"/>
      <c r="AA185" s="46"/>
      <c r="AB185" s="46"/>
      <c r="AC185" s="46"/>
      <c r="AD185" s="46"/>
      <c r="AE185" s="46"/>
      <c r="AF185" s="46"/>
      <c r="AG185" s="46"/>
      <c r="AH185" s="80"/>
      <c r="AI185" s="81"/>
      <c r="AJ185" s="46"/>
      <c r="AK185" s="46"/>
    </row>
    <row r="186" spans="1:37" x14ac:dyDescent="0.2">
      <c r="A186" s="77"/>
      <c r="J186" s="77"/>
      <c r="L186" s="77"/>
      <c r="O186" s="77"/>
      <c r="Q186" s="77"/>
      <c r="R186" s="46"/>
      <c r="S186" s="80"/>
      <c r="T186" s="81"/>
      <c r="V186" s="82"/>
      <c r="W186" s="82"/>
      <c r="X186" s="82"/>
      <c r="Y186" s="82"/>
      <c r="Z186" s="46"/>
      <c r="AA186" s="46"/>
      <c r="AB186" s="46"/>
      <c r="AC186" s="46"/>
      <c r="AD186" s="46"/>
      <c r="AE186" s="46"/>
      <c r="AF186" s="46"/>
      <c r="AG186" s="46"/>
      <c r="AH186" s="80"/>
      <c r="AI186" s="81"/>
      <c r="AJ186" s="46"/>
      <c r="AK186" s="46"/>
    </row>
    <row r="187" spans="1:37" x14ac:dyDescent="0.2">
      <c r="A187" s="77"/>
      <c r="J187" s="77"/>
      <c r="L187" s="77"/>
      <c r="O187" s="77"/>
      <c r="Q187" s="77"/>
      <c r="R187" s="46"/>
      <c r="S187" s="80"/>
      <c r="T187" s="81"/>
      <c r="V187" s="82"/>
      <c r="W187" s="82"/>
      <c r="X187" s="82"/>
      <c r="Y187" s="82"/>
      <c r="Z187" s="46"/>
      <c r="AA187" s="46"/>
      <c r="AB187" s="46"/>
      <c r="AC187" s="46"/>
      <c r="AD187" s="46"/>
      <c r="AE187" s="46"/>
      <c r="AF187" s="46"/>
      <c r="AG187" s="46"/>
      <c r="AH187" s="80"/>
      <c r="AI187" s="81"/>
      <c r="AJ187" s="46"/>
      <c r="AK187" s="46"/>
    </row>
    <row r="188" spans="1:37" x14ac:dyDescent="0.2">
      <c r="A188" s="77"/>
      <c r="J188" s="77"/>
      <c r="L188" s="77"/>
      <c r="O188" s="77"/>
      <c r="Q188" s="77"/>
      <c r="R188" s="46"/>
      <c r="S188" s="80"/>
      <c r="T188" s="81"/>
      <c r="V188" s="82"/>
      <c r="W188" s="82"/>
      <c r="X188" s="82"/>
      <c r="Y188" s="82"/>
      <c r="Z188" s="46"/>
      <c r="AA188" s="46"/>
      <c r="AB188" s="46"/>
      <c r="AC188" s="46"/>
      <c r="AD188" s="46"/>
      <c r="AE188" s="46"/>
      <c r="AF188" s="46"/>
      <c r="AG188" s="46"/>
      <c r="AH188" s="80"/>
      <c r="AI188" s="81"/>
      <c r="AJ188" s="46"/>
      <c r="AK188" s="46"/>
    </row>
    <row r="189" spans="1:37" x14ac:dyDescent="0.2">
      <c r="A189" s="77"/>
      <c r="J189" s="77"/>
      <c r="L189" s="77"/>
      <c r="O189" s="77"/>
      <c r="Q189" s="77"/>
      <c r="R189" s="46"/>
      <c r="S189" s="80"/>
      <c r="T189" s="81"/>
      <c r="V189" s="82"/>
      <c r="W189" s="82"/>
      <c r="X189" s="82"/>
      <c r="Y189" s="82"/>
      <c r="Z189" s="46"/>
      <c r="AA189" s="46"/>
      <c r="AB189" s="46"/>
      <c r="AC189" s="46"/>
      <c r="AD189" s="46"/>
      <c r="AE189" s="46"/>
      <c r="AF189" s="46"/>
      <c r="AG189" s="46"/>
      <c r="AH189" s="80"/>
      <c r="AI189" s="81"/>
      <c r="AJ189" s="46"/>
      <c r="AK189" s="46"/>
    </row>
    <row r="190" spans="1:37" x14ac:dyDescent="0.2">
      <c r="A190" s="77"/>
      <c r="J190" s="77"/>
      <c r="L190" s="77"/>
      <c r="O190" s="77"/>
      <c r="Q190" s="77"/>
      <c r="R190" s="46"/>
      <c r="S190" s="80"/>
      <c r="T190" s="81"/>
      <c r="V190" s="82"/>
      <c r="W190" s="82"/>
      <c r="X190" s="82"/>
      <c r="Y190" s="82"/>
      <c r="Z190" s="46"/>
      <c r="AA190" s="46"/>
      <c r="AB190" s="46"/>
      <c r="AC190" s="46"/>
      <c r="AD190" s="46"/>
      <c r="AE190" s="46"/>
      <c r="AF190" s="46"/>
      <c r="AG190" s="46"/>
      <c r="AH190" s="80"/>
      <c r="AI190" s="81"/>
      <c r="AJ190" s="46"/>
      <c r="AK190" s="46"/>
    </row>
    <row r="191" spans="1:37" x14ac:dyDescent="0.2">
      <c r="A191" s="77"/>
      <c r="J191" s="77"/>
      <c r="L191" s="77"/>
      <c r="O191" s="77"/>
      <c r="Q191" s="77"/>
      <c r="R191" s="46"/>
      <c r="S191" s="80"/>
      <c r="T191" s="81"/>
      <c r="V191" s="82"/>
      <c r="W191" s="82"/>
      <c r="X191" s="82"/>
      <c r="Y191" s="82"/>
      <c r="Z191" s="46"/>
      <c r="AA191" s="46"/>
      <c r="AB191" s="46"/>
      <c r="AC191" s="46"/>
      <c r="AD191" s="46"/>
      <c r="AE191" s="46"/>
      <c r="AF191" s="46"/>
      <c r="AG191" s="46"/>
      <c r="AH191" s="80"/>
      <c r="AI191" s="81"/>
      <c r="AJ191" s="46"/>
      <c r="AK191" s="46"/>
    </row>
    <row r="192" spans="1:37" x14ac:dyDescent="0.2">
      <c r="A192" s="77"/>
      <c r="J192" s="77"/>
      <c r="L192" s="77"/>
      <c r="O192" s="77"/>
      <c r="Q192" s="77"/>
      <c r="R192" s="46"/>
      <c r="S192" s="80"/>
      <c r="T192" s="81"/>
      <c r="V192" s="82"/>
      <c r="W192" s="82"/>
      <c r="X192" s="82"/>
      <c r="Y192" s="82"/>
      <c r="Z192" s="46"/>
      <c r="AA192" s="46"/>
      <c r="AB192" s="46"/>
      <c r="AC192" s="46"/>
      <c r="AD192" s="46"/>
      <c r="AE192" s="46"/>
      <c r="AF192" s="46"/>
      <c r="AG192" s="46"/>
      <c r="AH192" s="80"/>
      <c r="AI192" s="81"/>
      <c r="AJ192" s="46"/>
      <c r="AK192" s="46"/>
    </row>
    <row r="193" spans="1:37" x14ac:dyDescent="0.2">
      <c r="A193" s="77"/>
      <c r="J193" s="77"/>
      <c r="L193" s="77"/>
      <c r="O193" s="77"/>
      <c r="Q193" s="77"/>
      <c r="R193" s="46"/>
      <c r="S193" s="80"/>
      <c r="T193" s="81"/>
      <c r="V193" s="82"/>
      <c r="W193" s="82"/>
      <c r="X193" s="82"/>
      <c r="Y193" s="82"/>
      <c r="Z193" s="46"/>
      <c r="AA193" s="46"/>
      <c r="AB193" s="46"/>
      <c r="AC193" s="46"/>
      <c r="AD193" s="46"/>
      <c r="AE193" s="46"/>
      <c r="AF193" s="46"/>
      <c r="AG193" s="46"/>
      <c r="AH193" s="80"/>
      <c r="AI193" s="81"/>
      <c r="AJ193" s="46"/>
      <c r="AK193" s="46"/>
    </row>
    <row r="194" spans="1:37" x14ac:dyDescent="0.2">
      <c r="A194" s="77"/>
      <c r="J194" s="77"/>
      <c r="L194" s="77"/>
      <c r="O194" s="77"/>
      <c r="Q194" s="77"/>
      <c r="R194" s="46"/>
      <c r="S194" s="80"/>
      <c r="T194" s="81"/>
      <c r="V194" s="82"/>
      <c r="W194" s="82"/>
      <c r="X194" s="82"/>
      <c r="Y194" s="82"/>
      <c r="Z194" s="46"/>
      <c r="AA194" s="46"/>
      <c r="AB194" s="46"/>
      <c r="AC194" s="46"/>
      <c r="AD194" s="46"/>
      <c r="AE194" s="46"/>
      <c r="AF194" s="46"/>
      <c r="AG194" s="46"/>
      <c r="AH194" s="80"/>
      <c r="AI194" s="81"/>
      <c r="AJ194" s="46"/>
      <c r="AK194" s="46"/>
    </row>
    <row r="195" spans="1:37" x14ac:dyDescent="0.2">
      <c r="A195" s="77"/>
      <c r="J195" s="77"/>
      <c r="L195" s="77"/>
      <c r="O195" s="77"/>
      <c r="Q195" s="77"/>
      <c r="R195" s="46"/>
      <c r="S195" s="80"/>
      <c r="T195" s="81"/>
      <c r="V195" s="82"/>
      <c r="W195" s="82"/>
      <c r="X195" s="82"/>
      <c r="Y195" s="82"/>
      <c r="Z195" s="46"/>
      <c r="AA195" s="46"/>
      <c r="AB195" s="46"/>
      <c r="AC195" s="46"/>
      <c r="AD195" s="46"/>
      <c r="AE195" s="46"/>
      <c r="AF195" s="46"/>
      <c r="AG195" s="46"/>
      <c r="AH195" s="80"/>
      <c r="AI195" s="81"/>
      <c r="AJ195" s="46"/>
      <c r="AK195" s="46"/>
    </row>
    <row r="196" spans="1:37" x14ac:dyDescent="0.2">
      <c r="A196" s="77"/>
      <c r="J196" s="77"/>
      <c r="L196" s="77"/>
      <c r="O196" s="77"/>
      <c r="Q196" s="77"/>
      <c r="R196" s="46"/>
      <c r="S196" s="80"/>
      <c r="T196" s="81"/>
      <c r="V196" s="82"/>
      <c r="W196" s="82"/>
      <c r="X196" s="82"/>
      <c r="Y196" s="82"/>
      <c r="Z196" s="46"/>
      <c r="AA196" s="46"/>
      <c r="AB196" s="46"/>
      <c r="AC196" s="46"/>
      <c r="AD196" s="46"/>
      <c r="AE196" s="46"/>
      <c r="AF196" s="46"/>
      <c r="AG196" s="46"/>
      <c r="AH196" s="80"/>
      <c r="AI196" s="81"/>
      <c r="AJ196" s="46"/>
      <c r="AK196" s="46"/>
    </row>
    <row r="197" spans="1:37" x14ac:dyDescent="0.2">
      <c r="A197" s="77"/>
      <c r="J197" s="77"/>
      <c r="L197" s="77"/>
      <c r="O197" s="77"/>
      <c r="Q197" s="77"/>
      <c r="R197" s="46"/>
      <c r="S197" s="80"/>
      <c r="T197" s="81"/>
      <c r="V197" s="82"/>
      <c r="W197" s="82"/>
      <c r="X197" s="82"/>
      <c r="Y197" s="82"/>
      <c r="Z197" s="46"/>
      <c r="AA197" s="46"/>
      <c r="AB197" s="46"/>
      <c r="AC197" s="46"/>
      <c r="AD197" s="46"/>
      <c r="AE197" s="46"/>
      <c r="AF197" s="46"/>
      <c r="AG197" s="46"/>
      <c r="AH197" s="80"/>
      <c r="AI197" s="81"/>
      <c r="AJ197" s="46"/>
      <c r="AK197" s="46"/>
    </row>
    <row r="198" spans="1:37" x14ac:dyDescent="0.2">
      <c r="A198" s="77"/>
      <c r="J198" s="77"/>
      <c r="L198" s="77"/>
      <c r="O198" s="77"/>
      <c r="Q198" s="77"/>
      <c r="R198" s="46"/>
      <c r="S198" s="80"/>
      <c r="T198" s="81"/>
      <c r="V198" s="82"/>
      <c r="W198" s="82"/>
      <c r="X198" s="82"/>
      <c r="Y198" s="82"/>
      <c r="Z198" s="46"/>
      <c r="AA198" s="46"/>
      <c r="AB198" s="46"/>
      <c r="AC198" s="46"/>
      <c r="AD198" s="46"/>
      <c r="AE198" s="46"/>
      <c r="AF198" s="46"/>
      <c r="AG198" s="46"/>
      <c r="AH198" s="80"/>
      <c r="AI198" s="81"/>
      <c r="AJ198" s="46"/>
      <c r="AK198" s="46"/>
    </row>
    <row r="199" spans="1:37" x14ac:dyDescent="0.2">
      <c r="A199" s="77"/>
      <c r="J199" s="77"/>
      <c r="L199" s="77"/>
      <c r="O199" s="77"/>
      <c r="Q199" s="77"/>
      <c r="R199" s="46"/>
      <c r="S199" s="80"/>
      <c r="T199" s="81"/>
      <c r="V199" s="82"/>
      <c r="W199" s="82"/>
      <c r="X199" s="82"/>
      <c r="Y199" s="82"/>
      <c r="Z199" s="46"/>
      <c r="AA199" s="46"/>
      <c r="AB199" s="46"/>
      <c r="AC199" s="46"/>
      <c r="AD199" s="46"/>
      <c r="AE199" s="46"/>
      <c r="AF199" s="46"/>
      <c r="AG199" s="46"/>
      <c r="AH199" s="80"/>
      <c r="AI199" s="81"/>
      <c r="AJ199" s="46"/>
      <c r="AK199" s="46"/>
    </row>
    <row r="200" spans="1:37" x14ac:dyDescent="0.2">
      <c r="A200" s="77"/>
      <c r="J200" s="77"/>
      <c r="L200" s="77"/>
      <c r="O200" s="77"/>
      <c r="Q200" s="77"/>
      <c r="R200" s="46"/>
      <c r="S200" s="80"/>
      <c r="T200" s="81"/>
      <c r="V200" s="82"/>
      <c r="W200" s="82"/>
      <c r="X200" s="82"/>
      <c r="Y200" s="82"/>
      <c r="Z200" s="46"/>
      <c r="AA200" s="46"/>
      <c r="AB200" s="46"/>
      <c r="AC200" s="46"/>
      <c r="AD200" s="46"/>
      <c r="AE200" s="46"/>
      <c r="AF200" s="46"/>
      <c r="AG200" s="46"/>
      <c r="AH200" s="80"/>
      <c r="AI200" s="81"/>
      <c r="AJ200" s="46"/>
      <c r="AK200" s="46"/>
    </row>
    <row r="201" spans="1:37" x14ac:dyDescent="0.2">
      <c r="A201" s="77"/>
      <c r="J201" s="77"/>
      <c r="L201" s="77"/>
      <c r="O201" s="77"/>
      <c r="Q201" s="77"/>
      <c r="R201" s="46"/>
      <c r="S201" s="80"/>
      <c r="T201" s="81"/>
      <c r="V201" s="82"/>
      <c r="W201" s="82"/>
      <c r="X201" s="82"/>
      <c r="Y201" s="82"/>
      <c r="Z201" s="46"/>
      <c r="AA201" s="46"/>
      <c r="AB201" s="46"/>
      <c r="AC201" s="46"/>
      <c r="AD201" s="46"/>
      <c r="AE201" s="46"/>
      <c r="AF201" s="46"/>
      <c r="AG201" s="46"/>
      <c r="AH201" s="80"/>
      <c r="AI201" s="81"/>
      <c r="AJ201" s="46"/>
      <c r="AK201" s="46"/>
    </row>
    <row r="202" spans="1:37" x14ac:dyDescent="0.2">
      <c r="A202" s="77"/>
      <c r="J202" s="77"/>
      <c r="L202" s="77"/>
      <c r="O202" s="77"/>
      <c r="Q202" s="77"/>
      <c r="R202" s="46"/>
      <c r="S202" s="80"/>
      <c r="T202" s="81"/>
      <c r="V202" s="82"/>
      <c r="W202" s="82"/>
      <c r="X202" s="82"/>
      <c r="Y202" s="82"/>
      <c r="Z202" s="46"/>
      <c r="AA202" s="46"/>
      <c r="AB202" s="46"/>
      <c r="AC202" s="46"/>
      <c r="AD202" s="46"/>
      <c r="AE202" s="46"/>
      <c r="AF202" s="46"/>
      <c r="AG202" s="46"/>
      <c r="AH202" s="80"/>
      <c r="AI202" s="81"/>
      <c r="AJ202" s="46"/>
      <c r="AK202" s="46"/>
    </row>
    <row r="203" spans="1:37" x14ac:dyDescent="0.2">
      <c r="A203" s="77"/>
      <c r="J203" s="77"/>
      <c r="L203" s="77"/>
      <c r="O203" s="77"/>
      <c r="Q203" s="77"/>
      <c r="R203" s="46"/>
      <c r="S203" s="80"/>
      <c r="T203" s="81"/>
      <c r="V203" s="82"/>
      <c r="W203" s="82"/>
      <c r="X203" s="82"/>
      <c r="Y203" s="82"/>
      <c r="Z203" s="46"/>
      <c r="AA203" s="46"/>
      <c r="AB203" s="46"/>
      <c r="AC203" s="46"/>
      <c r="AD203" s="46"/>
      <c r="AE203" s="46"/>
      <c r="AF203" s="46"/>
      <c r="AG203" s="46"/>
      <c r="AH203" s="80"/>
      <c r="AI203" s="81"/>
      <c r="AJ203" s="46"/>
      <c r="AK203" s="46"/>
    </row>
    <row r="204" spans="1:37" x14ac:dyDescent="0.2">
      <c r="A204" s="77"/>
      <c r="J204" s="77"/>
      <c r="L204" s="77"/>
      <c r="O204" s="77"/>
      <c r="Q204" s="77"/>
      <c r="R204" s="46"/>
      <c r="S204" s="80"/>
      <c r="T204" s="81"/>
      <c r="V204" s="82"/>
      <c r="W204" s="82"/>
      <c r="X204" s="82"/>
      <c r="Y204" s="82"/>
      <c r="Z204" s="46"/>
      <c r="AA204" s="46"/>
      <c r="AB204" s="46"/>
      <c r="AC204" s="46"/>
      <c r="AD204" s="46"/>
      <c r="AE204" s="46"/>
      <c r="AF204" s="46"/>
      <c r="AG204" s="46"/>
      <c r="AH204" s="80"/>
      <c r="AI204" s="81"/>
      <c r="AJ204" s="46"/>
      <c r="AK204" s="46"/>
    </row>
    <row r="205" spans="1:37" x14ac:dyDescent="0.2">
      <c r="A205" s="77"/>
      <c r="J205" s="77"/>
      <c r="L205" s="77"/>
      <c r="O205" s="77"/>
      <c r="Q205" s="77"/>
      <c r="R205" s="46"/>
      <c r="S205" s="80"/>
      <c r="T205" s="81"/>
      <c r="V205" s="82"/>
      <c r="W205" s="82"/>
      <c r="X205" s="82"/>
      <c r="Y205" s="82"/>
      <c r="Z205" s="46"/>
      <c r="AA205" s="46"/>
      <c r="AB205" s="46"/>
      <c r="AC205" s="46"/>
      <c r="AD205" s="46"/>
      <c r="AE205" s="46"/>
      <c r="AF205" s="46"/>
      <c r="AG205" s="46"/>
      <c r="AH205" s="80"/>
      <c r="AI205" s="81"/>
      <c r="AJ205" s="46"/>
      <c r="AK205" s="46"/>
    </row>
    <row r="206" spans="1:37" x14ac:dyDescent="0.2">
      <c r="A206" s="77"/>
      <c r="J206" s="77"/>
      <c r="L206" s="77"/>
      <c r="O206" s="77"/>
      <c r="Q206" s="77"/>
      <c r="R206" s="46"/>
      <c r="S206" s="80"/>
      <c r="T206" s="81"/>
      <c r="V206" s="82"/>
      <c r="W206" s="82"/>
      <c r="X206" s="82"/>
      <c r="Y206" s="82"/>
      <c r="Z206" s="46"/>
      <c r="AA206" s="46"/>
      <c r="AB206" s="46"/>
      <c r="AC206" s="46"/>
      <c r="AD206" s="46"/>
      <c r="AE206" s="46"/>
      <c r="AF206" s="46"/>
      <c r="AG206" s="46"/>
      <c r="AH206" s="80"/>
      <c r="AI206" s="81"/>
      <c r="AJ206" s="46"/>
      <c r="AK206" s="46"/>
    </row>
    <row r="207" spans="1:37" x14ac:dyDescent="0.2">
      <c r="A207" s="77"/>
      <c r="J207" s="77"/>
      <c r="L207" s="77"/>
      <c r="O207" s="77"/>
      <c r="Q207" s="77"/>
      <c r="R207" s="46"/>
      <c r="S207" s="80"/>
      <c r="T207" s="81"/>
      <c r="V207" s="82"/>
      <c r="W207" s="82"/>
      <c r="X207" s="82"/>
      <c r="Y207" s="82"/>
      <c r="Z207" s="46"/>
      <c r="AA207" s="46"/>
      <c r="AB207" s="46"/>
      <c r="AC207" s="46"/>
      <c r="AD207" s="46"/>
      <c r="AE207" s="46"/>
      <c r="AF207" s="46"/>
      <c r="AG207" s="46"/>
      <c r="AH207" s="80"/>
      <c r="AI207" s="81"/>
      <c r="AJ207" s="46"/>
      <c r="AK207" s="46"/>
    </row>
    <row r="208" spans="1:37" x14ac:dyDescent="0.2">
      <c r="A208" s="77"/>
      <c r="J208" s="77"/>
      <c r="L208" s="77"/>
      <c r="O208" s="77"/>
      <c r="Q208" s="77"/>
      <c r="R208" s="46"/>
      <c r="S208" s="80"/>
      <c r="T208" s="81"/>
      <c r="V208" s="82"/>
      <c r="W208" s="82"/>
      <c r="X208" s="82"/>
      <c r="Y208" s="82"/>
      <c r="Z208" s="46"/>
      <c r="AA208" s="46"/>
      <c r="AB208" s="46"/>
      <c r="AC208" s="46"/>
      <c r="AD208" s="46"/>
      <c r="AE208" s="46"/>
      <c r="AF208" s="46"/>
      <c r="AG208" s="46"/>
      <c r="AH208" s="80"/>
      <c r="AI208" s="81"/>
      <c r="AJ208" s="46"/>
      <c r="AK208" s="46"/>
    </row>
    <row r="209" spans="1:37" x14ac:dyDescent="0.2">
      <c r="A209" s="77"/>
      <c r="J209" s="77"/>
      <c r="L209" s="77"/>
      <c r="O209" s="77"/>
      <c r="Q209" s="77"/>
      <c r="R209" s="46"/>
      <c r="S209" s="80"/>
      <c r="T209" s="81"/>
      <c r="V209" s="82"/>
      <c r="W209" s="82"/>
      <c r="X209" s="82"/>
      <c r="Y209" s="82"/>
      <c r="Z209" s="46"/>
      <c r="AA209" s="46"/>
      <c r="AB209" s="46"/>
      <c r="AC209" s="46"/>
      <c r="AD209" s="46"/>
      <c r="AE209" s="46"/>
      <c r="AF209" s="46"/>
      <c r="AG209" s="46"/>
      <c r="AH209" s="80"/>
      <c r="AI209" s="81"/>
      <c r="AJ209" s="46"/>
      <c r="AK209" s="46"/>
    </row>
    <row r="210" spans="1:37" x14ac:dyDescent="0.2">
      <c r="A210" s="77"/>
      <c r="J210" s="77"/>
      <c r="L210" s="77"/>
      <c r="O210" s="77"/>
      <c r="Q210" s="77"/>
      <c r="R210" s="46"/>
      <c r="S210" s="80"/>
      <c r="T210" s="81"/>
      <c r="V210" s="82"/>
      <c r="W210" s="82"/>
      <c r="X210" s="82"/>
      <c r="Y210" s="82"/>
      <c r="Z210" s="46"/>
      <c r="AA210" s="46"/>
      <c r="AB210" s="46"/>
      <c r="AC210" s="46"/>
      <c r="AD210" s="46"/>
      <c r="AE210" s="46"/>
      <c r="AF210" s="46"/>
      <c r="AG210" s="46"/>
      <c r="AH210" s="80"/>
      <c r="AI210" s="81"/>
      <c r="AJ210" s="46"/>
      <c r="AK210" s="46"/>
    </row>
    <row r="211" spans="1:37" x14ac:dyDescent="0.2">
      <c r="A211" s="77"/>
      <c r="J211" s="77"/>
      <c r="L211" s="77"/>
      <c r="O211" s="77"/>
      <c r="Q211" s="77"/>
      <c r="R211" s="46"/>
      <c r="S211" s="80"/>
      <c r="T211" s="81"/>
      <c r="V211" s="82"/>
      <c r="W211" s="82"/>
      <c r="X211" s="82"/>
      <c r="Y211" s="82"/>
      <c r="Z211" s="46"/>
      <c r="AA211" s="46"/>
      <c r="AB211" s="46"/>
      <c r="AC211" s="46"/>
      <c r="AD211" s="46"/>
      <c r="AE211" s="46"/>
      <c r="AF211" s="46"/>
      <c r="AG211" s="46"/>
      <c r="AH211" s="80"/>
      <c r="AI211" s="81"/>
      <c r="AJ211" s="46"/>
      <c r="AK211" s="46"/>
    </row>
    <row r="212" spans="1:37" x14ac:dyDescent="0.2">
      <c r="A212" s="77"/>
      <c r="J212" s="77"/>
      <c r="L212" s="77"/>
      <c r="O212" s="77"/>
      <c r="Q212" s="77"/>
      <c r="R212" s="46"/>
      <c r="S212" s="80"/>
      <c r="T212" s="81"/>
      <c r="V212" s="82"/>
      <c r="W212" s="82"/>
      <c r="X212" s="82"/>
      <c r="Y212" s="82"/>
      <c r="Z212" s="46"/>
      <c r="AA212" s="46"/>
      <c r="AB212" s="46"/>
      <c r="AC212" s="46"/>
      <c r="AD212" s="46"/>
      <c r="AE212" s="46"/>
      <c r="AF212" s="46"/>
      <c r="AG212" s="46"/>
      <c r="AH212" s="80"/>
      <c r="AI212" s="81"/>
      <c r="AJ212" s="46"/>
      <c r="AK212" s="46"/>
    </row>
    <row r="213" spans="1:37" x14ac:dyDescent="0.2">
      <c r="A213" s="77"/>
      <c r="J213" s="77"/>
      <c r="L213" s="77"/>
      <c r="O213" s="77"/>
      <c r="Q213" s="77"/>
      <c r="R213" s="46"/>
      <c r="S213" s="80"/>
      <c r="T213" s="81"/>
      <c r="V213" s="82"/>
      <c r="W213" s="82"/>
      <c r="X213" s="82"/>
      <c r="Y213" s="82"/>
      <c r="Z213" s="46"/>
      <c r="AA213" s="46"/>
      <c r="AB213" s="46"/>
      <c r="AC213" s="46"/>
      <c r="AD213" s="46"/>
      <c r="AE213" s="46"/>
      <c r="AF213" s="46"/>
      <c r="AG213" s="46"/>
      <c r="AH213" s="80"/>
      <c r="AI213" s="81"/>
      <c r="AJ213" s="46"/>
      <c r="AK213" s="46"/>
    </row>
    <row r="214" spans="1:37" x14ac:dyDescent="0.2">
      <c r="A214" s="77"/>
      <c r="J214" s="77"/>
      <c r="L214" s="77"/>
      <c r="O214" s="77"/>
      <c r="Q214" s="77"/>
      <c r="R214" s="46"/>
      <c r="S214" s="80"/>
      <c r="T214" s="81"/>
      <c r="V214" s="82"/>
      <c r="W214" s="82"/>
      <c r="X214" s="82"/>
      <c r="Y214" s="82"/>
      <c r="Z214" s="46"/>
      <c r="AA214" s="46"/>
      <c r="AB214" s="46"/>
      <c r="AC214" s="46"/>
      <c r="AD214" s="46"/>
      <c r="AE214" s="46"/>
      <c r="AF214" s="46"/>
      <c r="AG214" s="46"/>
      <c r="AH214" s="80"/>
      <c r="AI214" s="81"/>
      <c r="AJ214" s="46"/>
      <c r="AK214" s="46"/>
    </row>
    <row r="215" spans="1:37" x14ac:dyDescent="0.2">
      <c r="A215" s="77"/>
      <c r="J215" s="77"/>
      <c r="L215" s="77"/>
      <c r="O215" s="77"/>
      <c r="Q215" s="77"/>
      <c r="R215" s="46"/>
      <c r="S215" s="80"/>
      <c r="T215" s="81"/>
      <c r="V215" s="82"/>
      <c r="W215" s="82"/>
      <c r="X215" s="82"/>
      <c r="Y215" s="82"/>
      <c r="Z215" s="46"/>
      <c r="AA215" s="46"/>
      <c r="AB215" s="46"/>
      <c r="AC215" s="46"/>
      <c r="AD215" s="46"/>
      <c r="AE215" s="46"/>
      <c r="AF215" s="46"/>
      <c r="AG215" s="46"/>
      <c r="AH215" s="80"/>
      <c r="AI215" s="81"/>
      <c r="AJ215" s="46"/>
      <c r="AK215" s="46"/>
    </row>
    <row r="216" spans="1:37" x14ac:dyDescent="0.2">
      <c r="A216" s="77"/>
      <c r="J216" s="77"/>
      <c r="L216" s="77"/>
      <c r="O216" s="77"/>
      <c r="Q216" s="77"/>
      <c r="R216" s="46"/>
      <c r="S216" s="80"/>
      <c r="T216" s="81"/>
      <c r="V216" s="82"/>
      <c r="W216" s="82"/>
      <c r="X216" s="82"/>
      <c r="Y216" s="82"/>
      <c r="Z216" s="46"/>
      <c r="AA216" s="46"/>
      <c r="AB216" s="46"/>
      <c r="AC216" s="46"/>
      <c r="AD216" s="46"/>
      <c r="AE216" s="46"/>
      <c r="AF216" s="46"/>
      <c r="AG216" s="46"/>
      <c r="AH216" s="80"/>
      <c r="AI216" s="81"/>
      <c r="AJ216" s="46"/>
      <c r="AK216" s="46"/>
    </row>
    <row r="217" spans="1:37" x14ac:dyDescent="0.2">
      <c r="A217" s="77"/>
      <c r="J217" s="77"/>
      <c r="L217" s="77"/>
      <c r="O217" s="77"/>
      <c r="Q217" s="77"/>
      <c r="R217" s="46"/>
      <c r="S217" s="80"/>
      <c r="T217" s="81"/>
      <c r="V217" s="82"/>
      <c r="W217" s="82"/>
      <c r="X217" s="82"/>
      <c r="Y217" s="82"/>
      <c r="Z217" s="46"/>
      <c r="AA217" s="46"/>
      <c r="AB217" s="46"/>
      <c r="AC217" s="46"/>
      <c r="AD217" s="46"/>
      <c r="AE217" s="46"/>
      <c r="AF217" s="46"/>
      <c r="AG217" s="46"/>
      <c r="AH217" s="80"/>
      <c r="AI217" s="81"/>
      <c r="AJ217" s="46"/>
      <c r="AK217" s="46"/>
    </row>
    <row r="218" spans="1:37" x14ac:dyDescent="0.2">
      <c r="A218" s="77"/>
      <c r="J218" s="77"/>
      <c r="L218" s="77"/>
      <c r="O218" s="77"/>
      <c r="Q218" s="77"/>
      <c r="R218" s="46"/>
      <c r="S218" s="80"/>
      <c r="T218" s="81"/>
      <c r="V218" s="82"/>
      <c r="W218" s="82"/>
      <c r="X218" s="82"/>
      <c r="Y218" s="82"/>
      <c r="Z218" s="46"/>
      <c r="AA218" s="46"/>
      <c r="AB218" s="46"/>
      <c r="AC218" s="46"/>
      <c r="AD218" s="46"/>
      <c r="AE218" s="46"/>
      <c r="AF218" s="46"/>
      <c r="AG218" s="46"/>
      <c r="AH218" s="80"/>
      <c r="AI218" s="81"/>
      <c r="AJ218" s="46"/>
      <c r="AK218" s="46"/>
    </row>
    <row r="219" spans="1:37" x14ac:dyDescent="0.2">
      <c r="A219" s="77"/>
      <c r="J219" s="77"/>
      <c r="L219" s="77"/>
      <c r="O219" s="77"/>
      <c r="Q219" s="77"/>
      <c r="R219" s="46"/>
      <c r="S219" s="80"/>
      <c r="T219" s="81"/>
      <c r="V219" s="82"/>
      <c r="W219" s="82"/>
      <c r="X219" s="82"/>
      <c r="Y219" s="82"/>
      <c r="Z219" s="46"/>
      <c r="AA219" s="46"/>
      <c r="AB219" s="46"/>
      <c r="AC219" s="46"/>
      <c r="AD219" s="46"/>
      <c r="AE219" s="46"/>
      <c r="AF219" s="46"/>
      <c r="AG219" s="46"/>
      <c r="AH219" s="80"/>
      <c r="AI219" s="81"/>
      <c r="AJ219" s="46"/>
      <c r="AK219" s="46"/>
    </row>
    <row r="220" spans="1:37" x14ac:dyDescent="0.2">
      <c r="A220" s="77"/>
      <c r="J220" s="77"/>
      <c r="L220" s="77"/>
      <c r="O220" s="77"/>
      <c r="Q220" s="77"/>
      <c r="R220" s="46"/>
      <c r="S220" s="80"/>
      <c r="T220" s="81"/>
      <c r="V220" s="82"/>
      <c r="W220" s="82"/>
      <c r="X220" s="82"/>
      <c r="Y220" s="82"/>
      <c r="Z220" s="46"/>
      <c r="AA220" s="46"/>
      <c r="AB220" s="46"/>
      <c r="AC220" s="46"/>
      <c r="AD220" s="46"/>
      <c r="AE220" s="46"/>
      <c r="AF220" s="46"/>
      <c r="AG220" s="46"/>
      <c r="AH220" s="80"/>
      <c r="AI220" s="81"/>
      <c r="AJ220" s="46"/>
      <c r="AK220" s="46"/>
    </row>
    <row r="221" spans="1:37" x14ac:dyDescent="0.2">
      <c r="A221" s="77"/>
      <c r="J221" s="77"/>
      <c r="L221" s="77"/>
      <c r="O221" s="77"/>
      <c r="Q221" s="77"/>
      <c r="R221" s="46"/>
      <c r="S221" s="80"/>
      <c r="T221" s="81"/>
      <c r="V221" s="82"/>
      <c r="W221" s="82"/>
      <c r="X221" s="82"/>
      <c r="Y221" s="82"/>
      <c r="Z221" s="46"/>
      <c r="AA221" s="46"/>
      <c r="AB221" s="46"/>
      <c r="AC221" s="46"/>
      <c r="AD221" s="46"/>
      <c r="AE221" s="46"/>
      <c r="AF221" s="46"/>
      <c r="AG221" s="46"/>
      <c r="AH221" s="80"/>
      <c r="AI221" s="81"/>
      <c r="AJ221" s="46"/>
      <c r="AK221" s="46"/>
    </row>
    <row r="222" spans="1:37" x14ac:dyDescent="0.2">
      <c r="A222" s="77"/>
      <c r="J222" s="77"/>
      <c r="L222" s="77"/>
      <c r="O222" s="77"/>
      <c r="Q222" s="77"/>
      <c r="R222" s="46"/>
      <c r="S222" s="80"/>
      <c r="T222" s="81"/>
      <c r="V222" s="82"/>
      <c r="W222" s="82"/>
      <c r="X222" s="82"/>
      <c r="Y222" s="82"/>
      <c r="Z222" s="46"/>
      <c r="AA222" s="46"/>
      <c r="AB222" s="46"/>
      <c r="AC222" s="46"/>
      <c r="AD222" s="46"/>
      <c r="AE222" s="46"/>
      <c r="AF222" s="46"/>
      <c r="AG222" s="46"/>
      <c r="AH222" s="80"/>
      <c r="AI222" s="81"/>
      <c r="AJ222" s="46"/>
      <c r="AK222" s="46"/>
    </row>
    <row r="223" spans="1:37" x14ac:dyDescent="0.2">
      <c r="A223" s="77"/>
      <c r="J223" s="77"/>
      <c r="L223" s="77"/>
      <c r="O223" s="77"/>
      <c r="Q223" s="77"/>
      <c r="R223" s="46"/>
      <c r="S223" s="80"/>
      <c r="T223" s="81"/>
      <c r="V223" s="82"/>
      <c r="W223" s="82"/>
      <c r="X223" s="82"/>
      <c r="Y223" s="82"/>
      <c r="Z223" s="46"/>
      <c r="AA223" s="46"/>
      <c r="AB223" s="46"/>
      <c r="AC223" s="46"/>
      <c r="AD223" s="46"/>
      <c r="AE223" s="46"/>
      <c r="AF223" s="46"/>
      <c r="AG223" s="46"/>
      <c r="AH223" s="80"/>
      <c r="AI223" s="81"/>
      <c r="AJ223" s="46"/>
      <c r="AK223" s="46"/>
    </row>
    <row r="224" spans="1:37" x14ac:dyDescent="0.2">
      <c r="A224" s="77"/>
      <c r="J224" s="77"/>
      <c r="L224" s="77"/>
      <c r="O224" s="77"/>
      <c r="Q224" s="77"/>
      <c r="R224" s="46"/>
      <c r="S224" s="80"/>
      <c r="T224" s="81"/>
      <c r="V224" s="82"/>
      <c r="W224" s="82"/>
      <c r="X224" s="82"/>
      <c r="Y224" s="82"/>
      <c r="Z224" s="46"/>
      <c r="AA224" s="46"/>
      <c r="AB224" s="46"/>
      <c r="AC224" s="46"/>
      <c r="AD224" s="46"/>
      <c r="AE224" s="46"/>
      <c r="AF224" s="46"/>
      <c r="AG224" s="46"/>
      <c r="AH224" s="80"/>
      <c r="AI224" s="81"/>
      <c r="AJ224" s="46"/>
      <c r="AK224" s="46"/>
    </row>
    <row r="225" spans="1:37" x14ac:dyDescent="0.2">
      <c r="A225" s="77"/>
      <c r="J225" s="77"/>
      <c r="L225" s="77"/>
      <c r="O225" s="77"/>
      <c r="Q225" s="77"/>
      <c r="R225" s="46"/>
      <c r="S225" s="80"/>
      <c r="T225" s="81"/>
      <c r="V225" s="82"/>
      <c r="W225" s="82"/>
      <c r="X225" s="82"/>
      <c r="Y225" s="82"/>
      <c r="Z225" s="46"/>
      <c r="AA225" s="46"/>
      <c r="AB225" s="46"/>
      <c r="AC225" s="46"/>
      <c r="AD225" s="46"/>
      <c r="AE225" s="46"/>
      <c r="AF225" s="46"/>
      <c r="AG225" s="46"/>
      <c r="AH225" s="80"/>
      <c r="AI225" s="81"/>
      <c r="AJ225" s="46"/>
      <c r="AK225" s="46"/>
    </row>
    <row r="226" spans="1:37" x14ac:dyDescent="0.2">
      <c r="A226" s="77"/>
      <c r="J226" s="77"/>
      <c r="L226" s="77"/>
      <c r="O226" s="77"/>
      <c r="Q226" s="77"/>
      <c r="R226" s="46"/>
      <c r="S226" s="80"/>
      <c r="T226" s="81"/>
      <c r="V226" s="82"/>
      <c r="W226" s="82"/>
      <c r="X226" s="82"/>
      <c r="Y226" s="82"/>
      <c r="Z226" s="46"/>
      <c r="AA226" s="46"/>
      <c r="AB226" s="46"/>
      <c r="AC226" s="46"/>
      <c r="AD226" s="46"/>
      <c r="AE226" s="46"/>
      <c r="AF226" s="46"/>
      <c r="AG226" s="46"/>
      <c r="AH226" s="80"/>
      <c r="AI226" s="81"/>
      <c r="AJ226" s="46"/>
      <c r="AK226" s="46"/>
    </row>
    <row r="227" spans="1:37" x14ac:dyDescent="0.2">
      <c r="A227" s="77"/>
      <c r="J227" s="77"/>
      <c r="L227" s="77"/>
      <c r="O227" s="77"/>
      <c r="Q227" s="77"/>
      <c r="R227" s="46"/>
      <c r="S227" s="80"/>
      <c r="T227" s="81"/>
      <c r="V227" s="82"/>
      <c r="W227" s="82"/>
      <c r="X227" s="82"/>
      <c r="Y227" s="82"/>
      <c r="Z227" s="46"/>
      <c r="AA227" s="46"/>
      <c r="AB227" s="46"/>
      <c r="AC227" s="46"/>
      <c r="AD227" s="46"/>
      <c r="AE227" s="46"/>
      <c r="AF227" s="46"/>
      <c r="AG227" s="46"/>
      <c r="AH227" s="80"/>
      <c r="AI227" s="81"/>
      <c r="AJ227" s="46"/>
      <c r="AK227" s="46"/>
    </row>
    <row r="228" spans="1:37" x14ac:dyDescent="0.2">
      <c r="A228" s="77"/>
      <c r="J228" s="77"/>
      <c r="L228" s="77"/>
      <c r="O228" s="77"/>
      <c r="Q228" s="77"/>
      <c r="R228" s="46"/>
      <c r="S228" s="80"/>
      <c r="T228" s="81"/>
      <c r="V228" s="82"/>
      <c r="W228" s="82"/>
      <c r="X228" s="82"/>
      <c r="Y228" s="82"/>
      <c r="Z228" s="46"/>
      <c r="AA228" s="46"/>
      <c r="AB228" s="46"/>
      <c r="AC228" s="46"/>
      <c r="AD228" s="46"/>
      <c r="AE228" s="46"/>
      <c r="AF228" s="46"/>
      <c r="AG228" s="46"/>
      <c r="AH228" s="80"/>
      <c r="AI228" s="81"/>
      <c r="AJ228" s="46"/>
      <c r="AK228" s="46"/>
    </row>
    <row r="229" spans="1:37" x14ac:dyDescent="0.2">
      <c r="A229" s="77"/>
      <c r="J229" s="77"/>
      <c r="L229" s="77"/>
      <c r="O229" s="77"/>
      <c r="Q229" s="77"/>
      <c r="R229" s="46"/>
      <c r="S229" s="80"/>
      <c r="T229" s="81"/>
      <c r="V229" s="82"/>
      <c r="W229" s="82"/>
      <c r="X229" s="82"/>
      <c r="Y229" s="82"/>
      <c r="Z229" s="46"/>
      <c r="AA229" s="46"/>
      <c r="AB229" s="46"/>
      <c r="AC229" s="46"/>
      <c r="AD229" s="46"/>
      <c r="AE229" s="46"/>
      <c r="AF229" s="46"/>
      <c r="AG229" s="46"/>
      <c r="AH229" s="80"/>
      <c r="AI229" s="81"/>
      <c r="AJ229" s="46"/>
      <c r="AK229" s="46"/>
    </row>
    <row r="230" spans="1:37" x14ac:dyDescent="0.2">
      <c r="A230" s="77"/>
      <c r="J230" s="77"/>
      <c r="L230" s="77"/>
      <c r="O230" s="77"/>
      <c r="Q230" s="77"/>
      <c r="R230" s="46"/>
      <c r="S230" s="80"/>
      <c r="T230" s="81"/>
      <c r="V230" s="82"/>
      <c r="W230" s="82"/>
      <c r="X230" s="82"/>
      <c r="Y230" s="82"/>
      <c r="Z230" s="46"/>
      <c r="AA230" s="46"/>
      <c r="AB230" s="46"/>
      <c r="AC230" s="46"/>
      <c r="AD230" s="46"/>
      <c r="AE230" s="46"/>
      <c r="AF230" s="46"/>
      <c r="AG230" s="46"/>
      <c r="AH230" s="80"/>
      <c r="AI230" s="81"/>
      <c r="AJ230" s="46"/>
      <c r="AK230" s="46"/>
    </row>
    <row r="231" spans="1:37" x14ac:dyDescent="0.2">
      <c r="A231" s="77"/>
      <c r="J231" s="77"/>
      <c r="L231" s="77"/>
      <c r="O231" s="77"/>
      <c r="Q231" s="77"/>
      <c r="R231" s="46"/>
      <c r="S231" s="80"/>
      <c r="T231" s="81"/>
      <c r="V231" s="82"/>
      <c r="W231" s="82"/>
      <c r="X231" s="82"/>
      <c r="Y231" s="82"/>
      <c r="Z231" s="46"/>
      <c r="AA231" s="46"/>
      <c r="AB231" s="46"/>
      <c r="AC231" s="46"/>
      <c r="AD231" s="46"/>
      <c r="AE231" s="46"/>
      <c r="AF231" s="46"/>
      <c r="AG231" s="46"/>
      <c r="AH231" s="80"/>
      <c r="AI231" s="81"/>
      <c r="AJ231" s="46"/>
      <c r="AK231" s="46"/>
    </row>
    <row r="232" spans="1:37" x14ac:dyDescent="0.2">
      <c r="A232" s="77"/>
      <c r="J232" s="77"/>
      <c r="L232" s="77"/>
      <c r="O232" s="77"/>
      <c r="Q232" s="77"/>
      <c r="R232" s="46"/>
      <c r="S232" s="80"/>
      <c r="T232" s="81"/>
      <c r="V232" s="82"/>
      <c r="W232" s="82"/>
      <c r="X232" s="82"/>
      <c r="Y232" s="82"/>
      <c r="Z232" s="46"/>
      <c r="AA232" s="46"/>
      <c r="AB232" s="46"/>
      <c r="AC232" s="46"/>
      <c r="AD232" s="46"/>
      <c r="AE232" s="46"/>
      <c r="AF232" s="46"/>
      <c r="AG232" s="46"/>
      <c r="AH232" s="80"/>
      <c r="AI232" s="81"/>
      <c r="AJ232" s="46"/>
      <c r="AK232" s="46"/>
    </row>
    <row r="233" spans="1:37" x14ac:dyDescent="0.2">
      <c r="A233" s="77"/>
      <c r="J233" s="77"/>
      <c r="L233" s="77"/>
      <c r="O233" s="77"/>
      <c r="Q233" s="77"/>
      <c r="R233" s="46"/>
      <c r="S233" s="80"/>
      <c r="T233" s="81"/>
      <c r="V233" s="82"/>
      <c r="W233" s="82"/>
      <c r="X233" s="82"/>
      <c r="Y233" s="82"/>
      <c r="Z233" s="46"/>
      <c r="AA233" s="46"/>
      <c r="AB233" s="46"/>
      <c r="AC233" s="46"/>
      <c r="AD233" s="46"/>
      <c r="AE233" s="46"/>
      <c r="AF233" s="46"/>
      <c r="AG233" s="46"/>
      <c r="AH233" s="80"/>
      <c r="AI233" s="81"/>
      <c r="AJ233" s="46"/>
      <c r="AK233" s="46"/>
    </row>
    <row r="234" spans="1:37" x14ac:dyDescent="0.2">
      <c r="A234" s="77"/>
      <c r="J234" s="77"/>
      <c r="L234" s="77"/>
      <c r="O234" s="77"/>
      <c r="Q234" s="77"/>
      <c r="R234" s="46"/>
      <c r="S234" s="80"/>
      <c r="T234" s="81"/>
      <c r="V234" s="82"/>
      <c r="W234" s="82"/>
      <c r="X234" s="82"/>
      <c r="Y234" s="82"/>
      <c r="Z234" s="46"/>
      <c r="AA234" s="46"/>
      <c r="AB234" s="46"/>
      <c r="AC234" s="46"/>
      <c r="AD234" s="46"/>
      <c r="AE234" s="46"/>
      <c r="AF234" s="46"/>
      <c r="AG234" s="46"/>
      <c r="AH234" s="80"/>
      <c r="AI234" s="81"/>
      <c r="AJ234" s="46"/>
      <c r="AK234" s="46"/>
    </row>
    <row r="235" spans="1:37" x14ac:dyDescent="0.2">
      <c r="A235" s="77"/>
      <c r="J235" s="77"/>
      <c r="L235" s="77"/>
      <c r="O235" s="77"/>
      <c r="Q235" s="77"/>
      <c r="R235" s="46"/>
      <c r="S235" s="80"/>
      <c r="T235" s="81"/>
      <c r="V235" s="82"/>
      <c r="W235" s="82"/>
      <c r="X235" s="82"/>
      <c r="Y235" s="82"/>
      <c r="Z235" s="46"/>
      <c r="AA235" s="46"/>
      <c r="AB235" s="46"/>
      <c r="AC235" s="46"/>
      <c r="AD235" s="46"/>
      <c r="AE235" s="46"/>
      <c r="AF235" s="46"/>
      <c r="AG235" s="46"/>
      <c r="AH235" s="80"/>
      <c r="AI235" s="81"/>
      <c r="AJ235" s="46"/>
      <c r="AK235" s="46"/>
    </row>
    <row r="236" spans="1:37" x14ac:dyDescent="0.2">
      <c r="A236" s="77"/>
      <c r="J236" s="77"/>
      <c r="L236" s="77"/>
      <c r="O236" s="77"/>
      <c r="Q236" s="77"/>
      <c r="R236" s="46"/>
      <c r="S236" s="80"/>
      <c r="T236" s="81"/>
      <c r="V236" s="82"/>
      <c r="W236" s="82"/>
      <c r="X236" s="82"/>
      <c r="Y236" s="82"/>
      <c r="Z236" s="46"/>
      <c r="AA236" s="46"/>
      <c r="AB236" s="46"/>
      <c r="AC236" s="46"/>
      <c r="AD236" s="46"/>
      <c r="AE236" s="46"/>
      <c r="AF236" s="46"/>
      <c r="AG236" s="46"/>
      <c r="AH236" s="80"/>
      <c r="AI236" s="81"/>
      <c r="AJ236" s="46"/>
      <c r="AK236" s="46"/>
    </row>
    <row r="237" spans="1:37" x14ac:dyDescent="0.2">
      <c r="A237" s="77"/>
      <c r="J237" s="77"/>
      <c r="L237" s="77"/>
      <c r="O237" s="77"/>
      <c r="Q237" s="77"/>
      <c r="R237" s="46"/>
      <c r="S237" s="80"/>
      <c r="T237" s="81"/>
      <c r="V237" s="82"/>
      <c r="W237" s="82"/>
      <c r="X237" s="82"/>
      <c r="Y237" s="82"/>
      <c r="Z237" s="46"/>
      <c r="AA237" s="46"/>
      <c r="AB237" s="46"/>
      <c r="AC237" s="46"/>
      <c r="AD237" s="46"/>
      <c r="AE237" s="46"/>
      <c r="AF237" s="46"/>
      <c r="AG237" s="46"/>
      <c r="AH237" s="80"/>
      <c r="AI237" s="81"/>
      <c r="AJ237" s="46"/>
      <c r="AK237" s="46"/>
    </row>
    <row r="238" spans="1:37" x14ac:dyDescent="0.2">
      <c r="A238" s="77"/>
      <c r="J238" s="77"/>
      <c r="L238" s="77"/>
      <c r="O238" s="77"/>
      <c r="Q238" s="77"/>
      <c r="R238" s="46"/>
      <c r="S238" s="80"/>
      <c r="T238" s="81"/>
      <c r="V238" s="82"/>
      <c r="W238" s="82"/>
      <c r="X238" s="82"/>
      <c r="Y238" s="82"/>
      <c r="Z238" s="46"/>
      <c r="AA238" s="46"/>
      <c r="AB238" s="46"/>
      <c r="AC238" s="46"/>
      <c r="AD238" s="46"/>
      <c r="AE238" s="46"/>
      <c r="AF238" s="46"/>
      <c r="AG238" s="46"/>
      <c r="AH238" s="80"/>
      <c r="AI238" s="81"/>
      <c r="AJ238" s="46"/>
      <c r="AK238" s="46"/>
    </row>
    <row r="239" spans="1:37" x14ac:dyDescent="0.2">
      <c r="A239" s="77"/>
      <c r="J239" s="77"/>
      <c r="L239" s="77"/>
      <c r="O239" s="77"/>
      <c r="Q239" s="77"/>
      <c r="R239" s="46"/>
      <c r="S239" s="80"/>
      <c r="T239" s="81"/>
      <c r="V239" s="82"/>
      <c r="W239" s="82"/>
      <c r="X239" s="82"/>
      <c r="Y239" s="82"/>
      <c r="Z239" s="46"/>
      <c r="AA239" s="46"/>
      <c r="AB239" s="46"/>
      <c r="AC239" s="46"/>
      <c r="AD239" s="46"/>
      <c r="AE239" s="46"/>
      <c r="AF239" s="46"/>
      <c r="AG239" s="46"/>
      <c r="AH239" s="80"/>
      <c r="AI239" s="81"/>
      <c r="AJ239" s="46"/>
      <c r="AK239" s="46"/>
    </row>
    <row r="240" spans="1:37" x14ac:dyDescent="0.2">
      <c r="A240" s="77"/>
      <c r="J240" s="77"/>
      <c r="L240" s="77"/>
      <c r="O240" s="77"/>
      <c r="Q240" s="77"/>
      <c r="R240" s="46"/>
      <c r="S240" s="80"/>
      <c r="T240" s="81"/>
      <c r="V240" s="82"/>
      <c r="W240" s="82"/>
      <c r="X240" s="82"/>
      <c r="Y240" s="82"/>
      <c r="Z240" s="46"/>
      <c r="AA240" s="46"/>
      <c r="AB240" s="46"/>
      <c r="AC240" s="46"/>
      <c r="AD240" s="46"/>
      <c r="AE240" s="46"/>
      <c r="AF240" s="46"/>
      <c r="AG240" s="46"/>
      <c r="AH240" s="80"/>
      <c r="AI240" s="81"/>
      <c r="AJ240" s="46"/>
      <c r="AK240" s="46"/>
    </row>
    <row r="241" spans="1:37" x14ac:dyDescent="0.2">
      <c r="A241" s="77"/>
      <c r="J241" s="77"/>
      <c r="L241" s="77"/>
      <c r="O241" s="77"/>
      <c r="Q241" s="77"/>
      <c r="R241" s="46"/>
      <c r="S241" s="80"/>
      <c r="T241" s="81"/>
      <c r="V241" s="82"/>
      <c r="W241" s="82"/>
      <c r="X241" s="82"/>
      <c r="Y241" s="82"/>
      <c r="Z241" s="46"/>
      <c r="AA241" s="46"/>
      <c r="AB241" s="46"/>
      <c r="AC241" s="46"/>
      <c r="AD241" s="46"/>
      <c r="AE241" s="46"/>
      <c r="AF241" s="46"/>
      <c r="AG241" s="46"/>
      <c r="AH241" s="80"/>
      <c r="AI241" s="81"/>
      <c r="AJ241" s="46"/>
      <c r="AK241" s="46"/>
    </row>
    <row r="242" spans="1:37" x14ac:dyDescent="0.2">
      <c r="A242" s="77"/>
      <c r="J242" s="77"/>
      <c r="L242" s="77"/>
      <c r="O242" s="77"/>
      <c r="Q242" s="77"/>
      <c r="R242" s="46"/>
      <c r="S242" s="80"/>
      <c r="T242" s="81"/>
      <c r="V242" s="82"/>
      <c r="W242" s="82"/>
      <c r="X242" s="82"/>
      <c r="Y242" s="82"/>
      <c r="Z242" s="46"/>
      <c r="AA242" s="46"/>
      <c r="AB242" s="46"/>
      <c r="AC242" s="46"/>
      <c r="AD242" s="46"/>
      <c r="AE242" s="46"/>
      <c r="AF242" s="46"/>
      <c r="AG242" s="46"/>
      <c r="AH242" s="80"/>
      <c r="AI242" s="81"/>
      <c r="AJ242" s="46"/>
      <c r="AK242" s="46"/>
    </row>
    <row r="243" spans="1:37" x14ac:dyDescent="0.2">
      <c r="A243" s="77"/>
      <c r="J243" s="77"/>
      <c r="L243" s="77"/>
      <c r="O243" s="77"/>
      <c r="Q243" s="77"/>
      <c r="R243" s="46"/>
      <c r="S243" s="80"/>
      <c r="T243" s="81"/>
      <c r="V243" s="82"/>
      <c r="W243" s="82"/>
      <c r="X243" s="82"/>
      <c r="Y243" s="82"/>
      <c r="Z243" s="46"/>
      <c r="AA243" s="46"/>
      <c r="AB243" s="46"/>
      <c r="AC243" s="46"/>
      <c r="AD243" s="46"/>
      <c r="AE243" s="46"/>
      <c r="AF243" s="46"/>
      <c r="AG243" s="46"/>
      <c r="AH243" s="80"/>
      <c r="AI243" s="81"/>
      <c r="AJ243" s="46"/>
      <c r="AK243" s="46"/>
    </row>
    <row r="244" spans="1:37" x14ac:dyDescent="0.2">
      <c r="A244" s="77"/>
      <c r="J244" s="77"/>
      <c r="L244" s="77"/>
      <c r="O244" s="77"/>
      <c r="Q244" s="77"/>
      <c r="R244" s="46"/>
      <c r="S244" s="80"/>
      <c r="T244" s="81"/>
      <c r="V244" s="82"/>
      <c r="W244" s="82"/>
      <c r="X244" s="82"/>
      <c r="Y244" s="82"/>
      <c r="Z244" s="46"/>
      <c r="AA244" s="46"/>
      <c r="AB244" s="46"/>
      <c r="AC244" s="46"/>
      <c r="AD244" s="46"/>
      <c r="AE244" s="46"/>
      <c r="AF244" s="46"/>
      <c r="AG244" s="46"/>
      <c r="AH244" s="80"/>
      <c r="AI244" s="81"/>
      <c r="AJ244" s="46"/>
      <c r="AK244" s="46"/>
    </row>
    <row r="245" spans="1:37" x14ac:dyDescent="0.2">
      <c r="A245" s="77"/>
      <c r="J245" s="77"/>
      <c r="L245" s="77"/>
      <c r="O245" s="77"/>
      <c r="Q245" s="77"/>
      <c r="R245" s="46"/>
      <c r="S245" s="80"/>
      <c r="T245" s="81"/>
      <c r="V245" s="82"/>
      <c r="W245" s="82"/>
      <c r="X245" s="82"/>
      <c r="Y245" s="82"/>
      <c r="Z245" s="46"/>
      <c r="AA245" s="46"/>
      <c r="AB245" s="46"/>
      <c r="AC245" s="46"/>
      <c r="AD245" s="46"/>
      <c r="AE245" s="46"/>
      <c r="AF245" s="46"/>
      <c r="AG245" s="46"/>
      <c r="AH245" s="80"/>
      <c r="AI245" s="81"/>
      <c r="AJ245" s="46"/>
      <c r="AK245" s="46"/>
    </row>
    <row r="246" spans="1:37" x14ac:dyDescent="0.2">
      <c r="A246" s="77"/>
      <c r="J246" s="77"/>
      <c r="L246" s="77"/>
      <c r="O246" s="77"/>
      <c r="Q246" s="77"/>
      <c r="R246" s="46"/>
      <c r="S246" s="80"/>
      <c r="T246" s="81"/>
      <c r="V246" s="82"/>
      <c r="W246" s="82"/>
      <c r="X246" s="82"/>
      <c r="Y246" s="82"/>
      <c r="Z246" s="46"/>
      <c r="AA246" s="46"/>
      <c r="AB246" s="46"/>
      <c r="AC246" s="46"/>
      <c r="AD246" s="46"/>
      <c r="AE246" s="46"/>
      <c r="AF246" s="46"/>
      <c r="AG246" s="46"/>
      <c r="AH246" s="80"/>
      <c r="AI246" s="81"/>
      <c r="AJ246" s="46"/>
      <c r="AK246" s="46"/>
    </row>
    <row r="247" spans="1:37" x14ac:dyDescent="0.2">
      <c r="A247" s="77"/>
      <c r="J247" s="77"/>
      <c r="L247" s="77"/>
      <c r="O247" s="77"/>
      <c r="Q247" s="77"/>
      <c r="R247" s="46"/>
      <c r="S247" s="80"/>
      <c r="T247" s="81"/>
      <c r="V247" s="82"/>
      <c r="W247" s="82"/>
      <c r="X247" s="82"/>
      <c r="Y247" s="82"/>
      <c r="Z247" s="46"/>
      <c r="AA247" s="46"/>
      <c r="AB247" s="46"/>
      <c r="AC247" s="46"/>
      <c r="AD247" s="46"/>
      <c r="AE247" s="46"/>
      <c r="AF247" s="46"/>
      <c r="AG247" s="46"/>
      <c r="AH247" s="80"/>
      <c r="AI247" s="81"/>
      <c r="AJ247" s="46"/>
      <c r="AK247" s="46"/>
    </row>
    <row r="248" spans="1:37" x14ac:dyDescent="0.2">
      <c r="A248" s="77"/>
      <c r="J248" s="77"/>
      <c r="L248" s="77"/>
      <c r="O248" s="77"/>
      <c r="Q248" s="77"/>
      <c r="R248" s="46"/>
      <c r="S248" s="80"/>
      <c r="T248" s="81"/>
      <c r="V248" s="82"/>
      <c r="W248" s="82"/>
      <c r="X248" s="82"/>
      <c r="Y248" s="82"/>
      <c r="Z248" s="46"/>
      <c r="AA248" s="46"/>
      <c r="AB248" s="46"/>
      <c r="AC248" s="46"/>
      <c r="AD248" s="46"/>
      <c r="AE248" s="46"/>
      <c r="AF248" s="46"/>
      <c r="AG248" s="46"/>
      <c r="AH248" s="80"/>
      <c r="AI248" s="81"/>
      <c r="AJ248" s="46"/>
      <c r="AK248" s="46"/>
    </row>
    <row r="249" spans="1:37" x14ac:dyDescent="0.2">
      <c r="A249" s="77"/>
      <c r="J249" s="77"/>
      <c r="L249" s="77"/>
      <c r="O249" s="77"/>
      <c r="Q249" s="77"/>
      <c r="R249" s="46"/>
      <c r="S249" s="80"/>
      <c r="T249" s="81"/>
      <c r="V249" s="82"/>
      <c r="W249" s="82"/>
      <c r="X249" s="82"/>
      <c r="Y249" s="82"/>
      <c r="Z249" s="46"/>
      <c r="AA249" s="46"/>
      <c r="AB249" s="46"/>
      <c r="AC249" s="46"/>
      <c r="AD249" s="46"/>
      <c r="AE249" s="46"/>
      <c r="AF249" s="46"/>
      <c r="AG249" s="46"/>
      <c r="AH249" s="80"/>
      <c r="AI249" s="81"/>
      <c r="AJ249" s="46"/>
      <c r="AK249" s="46"/>
    </row>
    <row r="250" spans="1:37" x14ac:dyDescent="0.2">
      <c r="A250" s="77"/>
      <c r="J250" s="77"/>
      <c r="L250" s="77"/>
      <c r="O250" s="77"/>
      <c r="Q250" s="77"/>
      <c r="R250" s="46"/>
      <c r="S250" s="80"/>
      <c r="T250" s="81"/>
      <c r="V250" s="82"/>
      <c r="W250" s="82"/>
      <c r="X250" s="82"/>
      <c r="Y250" s="82"/>
      <c r="Z250" s="46"/>
      <c r="AA250" s="46"/>
      <c r="AB250" s="46"/>
      <c r="AC250" s="46"/>
      <c r="AD250" s="46"/>
      <c r="AE250" s="46"/>
      <c r="AF250" s="46"/>
      <c r="AG250" s="46"/>
      <c r="AH250" s="80"/>
      <c r="AI250" s="81"/>
      <c r="AJ250" s="46"/>
      <c r="AK250" s="46"/>
    </row>
    <row r="251" spans="1:37" x14ac:dyDescent="0.2">
      <c r="A251" s="77"/>
      <c r="J251" s="77"/>
      <c r="L251" s="77"/>
      <c r="O251" s="77"/>
      <c r="Q251" s="77"/>
      <c r="R251" s="46"/>
      <c r="S251" s="80"/>
      <c r="T251" s="81"/>
      <c r="V251" s="82"/>
      <c r="W251" s="82"/>
      <c r="X251" s="82"/>
      <c r="Y251" s="82"/>
      <c r="Z251" s="46"/>
      <c r="AA251" s="46"/>
      <c r="AB251" s="46"/>
      <c r="AC251" s="46"/>
      <c r="AD251" s="46"/>
      <c r="AE251" s="46"/>
      <c r="AF251" s="46"/>
      <c r="AG251" s="46"/>
      <c r="AH251" s="80"/>
      <c r="AI251" s="81"/>
      <c r="AJ251" s="46"/>
      <c r="AK251" s="46"/>
    </row>
    <row r="252" spans="1:37" x14ac:dyDescent="0.2">
      <c r="A252" s="77"/>
      <c r="J252" s="77"/>
      <c r="L252" s="77"/>
      <c r="O252" s="77"/>
      <c r="Q252" s="77"/>
      <c r="R252" s="46"/>
      <c r="S252" s="80"/>
      <c r="T252" s="81"/>
      <c r="V252" s="82"/>
      <c r="W252" s="82"/>
      <c r="X252" s="82"/>
      <c r="Y252" s="82"/>
      <c r="Z252" s="46"/>
      <c r="AA252" s="46"/>
      <c r="AB252" s="46"/>
      <c r="AC252" s="46"/>
      <c r="AD252" s="46"/>
      <c r="AE252" s="46"/>
      <c r="AF252" s="46"/>
      <c r="AG252" s="46"/>
      <c r="AH252" s="80"/>
      <c r="AI252" s="81"/>
      <c r="AJ252" s="46"/>
      <c r="AK252" s="46"/>
    </row>
    <row r="253" spans="1:37" x14ac:dyDescent="0.2">
      <c r="A253" s="77"/>
      <c r="J253" s="77"/>
      <c r="L253" s="77"/>
      <c r="O253" s="77"/>
      <c r="Q253" s="77"/>
      <c r="R253" s="46"/>
      <c r="S253" s="80"/>
      <c r="T253" s="81"/>
      <c r="V253" s="82"/>
      <c r="W253" s="82"/>
      <c r="X253" s="82"/>
      <c r="Y253" s="82"/>
      <c r="Z253" s="46"/>
      <c r="AA253" s="46"/>
      <c r="AB253" s="46"/>
      <c r="AC253" s="46"/>
      <c r="AD253" s="46"/>
      <c r="AE253" s="46"/>
      <c r="AF253" s="46"/>
      <c r="AG253" s="46"/>
      <c r="AH253" s="80"/>
      <c r="AI253" s="81"/>
      <c r="AJ253" s="46"/>
      <c r="AK253" s="46"/>
    </row>
    <row r="254" spans="1:37" x14ac:dyDescent="0.2">
      <c r="A254" s="77"/>
      <c r="J254" s="77"/>
      <c r="L254" s="77"/>
      <c r="O254" s="77"/>
      <c r="Q254" s="77"/>
      <c r="R254" s="46"/>
      <c r="S254" s="80"/>
      <c r="T254" s="81"/>
      <c r="V254" s="82"/>
      <c r="W254" s="82"/>
      <c r="X254" s="82"/>
      <c r="Y254" s="82"/>
      <c r="Z254" s="46"/>
      <c r="AA254" s="46"/>
      <c r="AB254" s="46"/>
      <c r="AC254" s="46"/>
      <c r="AD254" s="46"/>
      <c r="AE254" s="46"/>
      <c r="AF254" s="46"/>
      <c r="AG254" s="46"/>
      <c r="AH254" s="80"/>
      <c r="AI254" s="81"/>
      <c r="AJ254" s="46"/>
      <c r="AK254" s="46"/>
    </row>
    <row r="255" spans="1:37" x14ac:dyDescent="0.2">
      <c r="A255" s="77"/>
      <c r="J255" s="77"/>
      <c r="L255" s="77"/>
      <c r="O255" s="77"/>
      <c r="Q255" s="77"/>
      <c r="R255" s="46"/>
      <c r="S255" s="80"/>
      <c r="T255" s="81"/>
      <c r="V255" s="82"/>
      <c r="W255" s="82"/>
      <c r="X255" s="82"/>
      <c r="Y255" s="82"/>
      <c r="Z255" s="46"/>
      <c r="AA255" s="46"/>
      <c r="AB255" s="46"/>
      <c r="AC255" s="46"/>
      <c r="AD255" s="46"/>
      <c r="AE255" s="46"/>
      <c r="AF255" s="46"/>
      <c r="AG255" s="46"/>
      <c r="AH255" s="80"/>
      <c r="AI255" s="81"/>
      <c r="AJ255" s="46"/>
      <c r="AK255" s="46"/>
    </row>
    <row r="256" spans="1:37" x14ac:dyDescent="0.2">
      <c r="A256" s="77"/>
      <c r="J256" s="77"/>
      <c r="L256" s="77"/>
      <c r="O256" s="77"/>
      <c r="Q256" s="77"/>
      <c r="R256" s="46"/>
      <c r="S256" s="80"/>
      <c r="T256" s="81"/>
      <c r="V256" s="82"/>
      <c r="W256" s="82"/>
      <c r="X256" s="82"/>
      <c r="Y256" s="82"/>
      <c r="Z256" s="46"/>
      <c r="AA256" s="46"/>
      <c r="AB256" s="46"/>
      <c r="AC256" s="46"/>
      <c r="AD256" s="46"/>
      <c r="AE256" s="46"/>
      <c r="AF256" s="46"/>
      <c r="AG256" s="46"/>
      <c r="AH256" s="80"/>
      <c r="AI256" s="81"/>
      <c r="AJ256" s="46"/>
      <c r="AK256" s="46"/>
    </row>
    <row r="257" spans="1:37" x14ac:dyDescent="0.2">
      <c r="A257" s="77"/>
      <c r="J257" s="77"/>
      <c r="L257" s="77"/>
      <c r="O257" s="77"/>
      <c r="Q257" s="77"/>
      <c r="R257" s="46"/>
      <c r="S257" s="80"/>
      <c r="T257" s="81"/>
      <c r="V257" s="82"/>
      <c r="W257" s="82"/>
      <c r="X257" s="82"/>
      <c r="Y257" s="82"/>
      <c r="Z257" s="46"/>
      <c r="AA257" s="46"/>
      <c r="AB257" s="46"/>
      <c r="AC257" s="46"/>
      <c r="AD257" s="46"/>
      <c r="AE257" s="46"/>
      <c r="AF257" s="46"/>
      <c r="AG257" s="46"/>
      <c r="AH257" s="80"/>
      <c r="AI257" s="81"/>
      <c r="AJ257" s="46"/>
      <c r="AK257" s="46"/>
    </row>
    <row r="258" spans="1:37" x14ac:dyDescent="0.2">
      <c r="A258" s="77"/>
      <c r="J258" s="77"/>
      <c r="L258" s="77"/>
      <c r="O258" s="77"/>
      <c r="Q258" s="77"/>
      <c r="R258" s="46"/>
      <c r="S258" s="80"/>
      <c r="T258" s="81"/>
      <c r="V258" s="82"/>
      <c r="W258" s="82"/>
      <c r="X258" s="82"/>
      <c r="Y258" s="82"/>
      <c r="Z258" s="46"/>
      <c r="AA258" s="46"/>
      <c r="AB258" s="46"/>
      <c r="AC258" s="46"/>
      <c r="AD258" s="46"/>
      <c r="AE258" s="46"/>
      <c r="AF258" s="46"/>
      <c r="AG258" s="46"/>
      <c r="AH258" s="80"/>
      <c r="AI258" s="81"/>
      <c r="AJ258" s="46"/>
      <c r="AK258" s="46"/>
    </row>
    <row r="259" spans="1:37" x14ac:dyDescent="0.2">
      <c r="A259" s="77"/>
      <c r="J259" s="77"/>
      <c r="L259" s="77"/>
      <c r="O259" s="77"/>
      <c r="Q259" s="77"/>
      <c r="R259" s="46"/>
      <c r="S259" s="80"/>
      <c r="T259" s="81"/>
      <c r="V259" s="82"/>
      <c r="W259" s="82"/>
      <c r="X259" s="82"/>
      <c r="Y259" s="82"/>
      <c r="Z259" s="46"/>
      <c r="AA259" s="46"/>
      <c r="AB259" s="46"/>
      <c r="AC259" s="46"/>
      <c r="AD259" s="46"/>
      <c r="AE259" s="46"/>
      <c r="AF259" s="46"/>
      <c r="AG259" s="46"/>
      <c r="AH259" s="80"/>
      <c r="AI259" s="81"/>
      <c r="AJ259" s="46"/>
      <c r="AK259" s="46"/>
    </row>
    <row r="260" spans="1:37" x14ac:dyDescent="0.2">
      <c r="A260" s="77"/>
      <c r="J260" s="77"/>
      <c r="L260" s="77"/>
      <c r="O260" s="77"/>
      <c r="Q260" s="77"/>
      <c r="R260" s="46"/>
      <c r="S260" s="80"/>
      <c r="T260" s="81"/>
      <c r="V260" s="82"/>
      <c r="W260" s="82"/>
      <c r="X260" s="82"/>
      <c r="Y260" s="82"/>
      <c r="Z260" s="46"/>
      <c r="AA260" s="46"/>
      <c r="AB260" s="46"/>
      <c r="AC260" s="46"/>
      <c r="AD260" s="46"/>
      <c r="AE260" s="46"/>
      <c r="AF260" s="46"/>
      <c r="AG260" s="46"/>
      <c r="AH260" s="80"/>
      <c r="AI260" s="81"/>
      <c r="AJ260" s="46"/>
      <c r="AK260" s="46"/>
    </row>
    <row r="261" spans="1:37" x14ac:dyDescent="0.2">
      <c r="A261" s="77"/>
      <c r="J261" s="77"/>
      <c r="L261" s="77"/>
      <c r="O261" s="77"/>
      <c r="Q261" s="77"/>
      <c r="R261" s="46"/>
      <c r="S261" s="80"/>
      <c r="T261" s="81"/>
      <c r="V261" s="82"/>
      <c r="W261" s="82"/>
      <c r="X261" s="82"/>
      <c r="Y261" s="82"/>
      <c r="Z261" s="46"/>
      <c r="AA261" s="46"/>
      <c r="AB261" s="46"/>
      <c r="AC261" s="46"/>
      <c r="AD261" s="46"/>
      <c r="AE261" s="46"/>
      <c r="AF261" s="46"/>
      <c r="AG261" s="46"/>
      <c r="AH261" s="80"/>
      <c r="AI261" s="81"/>
      <c r="AJ261" s="46"/>
      <c r="AK261" s="46"/>
    </row>
    <row r="262" spans="1:37" x14ac:dyDescent="0.2">
      <c r="A262" s="77"/>
      <c r="J262" s="77"/>
      <c r="L262" s="77"/>
      <c r="O262" s="77"/>
      <c r="Q262" s="77"/>
      <c r="R262" s="46"/>
      <c r="S262" s="80"/>
      <c r="T262" s="81"/>
      <c r="V262" s="82"/>
      <c r="W262" s="82"/>
      <c r="X262" s="82"/>
      <c r="Y262" s="82"/>
      <c r="Z262" s="46"/>
      <c r="AA262" s="46"/>
      <c r="AB262" s="46"/>
      <c r="AC262" s="46"/>
      <c r="AD262" s="46"/>
      <c r="AE262" s="46"/>
      <c r="AF262" s="46"/>
      <c r="AG262" s="46"/>
      <c r="AH262" s="80"/>
      <c r="AI262" s="81"/>
      <c r="AJ262" s="46"/>
      <c r="AK262" s="46"/>
    </row>
    <row r="263" spans="1:37" x14ac:dyDescent="0.2">
      <c r="A263" s="77"/>
      <c r="J263" s="77"/>
      <c r="L263" s="77"/>
      <c r="O263" s="77"/>
      <c r="Q263" s="77"/>
      <c r="R263" s="46"/>
      <c r="S263" s="80"/>
      <c r="T263" s="81"/>
      <c r="V263" s="82"/>
      <c r="W263" s="82"/>
      <c r="X263" s="82"/>
      <c r="Y263" s="82"/>
      <c r="Z263" s="46"/>
      <c r="AA263" s="46"/>
      <c r="AB263" s="46"/>
      <c r="AC263" s="46"/>
      <c r="AD263" s="46"/>
      <c r="AE263" s="46"/>
      <c r="AF263" s="46"/>
      <c r="AG263" s="46"/>
      <c r="AH263" s="80"/>
      <c r="AI263" s="81"/>
      <c r="AJ263" s="46"/>
      <c r="AK263" s="46"/>
    </row>
    <row r="264" spans="1:37" x14ac:dyDescent="0.2">
      <c r="A264" s="77"/>
      <c r="J264" s="77"/>
      <c r="L264" s="77"/>
      <c r="O264" s="77"/>
      <c r="Q264" s="77"/>
      <c r="R264" s="46"/>
      <c r="S264" s="80"/>
      <c r="T264" s="81"/>
      <c r="V264" s="82"/>
      <c r="W264" s="82"/>
      <c r="X264" s="82"/>
      <c r="Y264" s="82"/>
      <c r="Z264" s="46"/>
      <c r="AA264" s="46"/>
      <c r="AB264" s="46"/>
      <c r="AC264" s="46"/>
      <c r="AD264" s="46"/>
      <c r="AE264" s="46"/>
      <c r="AF264" s="46"/>
      <c r="AG264" s="46"/>
      <c r="AH264" s="80"/>
      <c r="AI264" s="81"/>
      <c r="AJ264" s="46"/>
      <c r="AK264" s="46"/>
    </row>
    <row r="265" spans="1:37" x14ac:dyDescent="0.2">
      <c r="A265" s="77"/>
      <c r="J265" s="77"/>
      <c r="L265" s="77"/>
      <c r="O265" s="77"/>
      <c r="Q265" s="77"/>
      <c r="R265" s="46"/>
      <c r="S265" s="80"/>
      <c r="T265" s="81"/>
      <c r="V265" s="82"/>
      <c r="W265" s="82"/>
      <c r="X265" s="82"/>
      <c r="Y265" s="82"/>
      <c r="Z265" s="46"/>
      <c r="AA265" s="46"/>
      <c r="AB265" s="46"/>
      <c r="AC265" s="46"/>
      <c r="AD265" s="46"/>
      <c r="AE265" s="46"/>
      <c r="AF265" s="46"/>
      <c r="AG265" s="46"/>
      <c r="AH265" s="80"/>
      <c r="AI265" s="81"/>
      <c r="AJ265" s="46"/>
      <c r="AK265" s="46"/>
    </row>
    <row r="266" spans="1:37" x14ac:dyDescent="0.2">
      <c r="A266" s="77"/>
      <c r="J266" s="77"/>
      <c r="L266" s="77"/>
      <c r="O266" s="77"/>
      <c r="Q266" s="77"/>
      <c r="R266" s="46"/>
      <c r="S266" s="80"/>
      <c r="T266" s="81"/>
      <c r="V266" s="82"/>
      <c r="W266" s="82"/>
      <c r="X266" s="82"/>
      <c r="Y266" s="82"/>
      <c r="Z266" s="46"/>
      <c r="AA266" s="46"/>
      <c r="AB266" s="46"/>
      <c r="AC266" s="46"/>
      <c r="AD266" s="46"/>
      <c r="AE266" s="46"/>
      <c r="AF266" s="46"/>
      <c r="AG266" s="46"/>
      <c r="AH266" s="80"/>
      <c r="AI266" s="81"/>
      <c r="AJ266" s="46"/>
      <c r="AK266" s="46"/>
    </row>
    <row r="267" spans="1:37" x14ac:dyDescent="0.2">
      <c r="A267" s="77"/>
      <c r="J267" s="77"/>
      <c r="L267" s="77"/>
      <c r="O267" s="77"/>
      <c r="Q267" s="77"/>
      <c r="R267" s="46"/>
      <c r="S267" s="80"/>
      <c r="T267" s="81"/>
      <c r="V267" s="82"/>
      <c r="W267" s="82"/>
      <c r="X267" s="82"/>
      <c r="Y267" s="82"/>
      <c r="Z267" s="46"/>
      <c r="AA267" s="46"/>
      <c r="AB267" s="46"/>
      <c r="AC267" s="46"/>
      <c r="AD267" s="46"/>
      <c r="AE267" s="46"/>
      <c r="AF267" s="46"/>
      <c r="AG267" s="46"/>
      <c r="AH267" s="80"/>
      <c r="AI267" s="81"/>
      <c r="AJ267" s="46"/>
      <c r="AK267" s="46"/>
    </row>
    <row r="268" spans="1:37" x14ac:dyDescent="0.2">
      <c r="A268" s="77"/>
      <c r="J268" s="77"/>
      <c r="L268" s="77"/>
      <c r="O268" s="77"/>
      <c r="Q268" s="77"/>
      <c r="R268" s="46"/>
      <c r="S268" s="80"/>
      <c r="T268" s="81"/>
      <c r="V268" s="82"/>
      <c r="W268" s="82"/>
      <c r="X268" s="82"/>
      <c r="Y268" s="82"/>
      <c r="Z268" s="46"/>
      <c r="AA268" s="46"/>
      <c r="AB268" s="46"/>
      <c r="AC268" s="46"/>
      <c r="AD268" s="46"/>
      <c r="AE268" s="46"/>
      <c r="AF268" s="46"/>
      <c r="AG268" s="46"/>
      <c r="AH268" s="80"/>
      <c r="AI268" s="81"/>
      <c r="AJ268" s="46"/>
      <c r="AK268" s="46"/>
    </row>
    <row r="269" spans="1:37" x14ac:dyDescent="0.2">
      <c r="A269" s="77"/>
      <c r="J269" s="77"/>
      <c r="L269" s="77"/>
      <c r="O269" s="77"/>
      <c r="Q269" s="77"/>
      <c r="R269" s="46"/>
      <c r="S269" s="80"/>
      <c r="T269" s="81"/>
      <c r="V269" s="82"/>
      <c r="W269" s="82"/>
      <c r="X269" s="82"/>
      <c r="Y269" s="82"/>
      <c r="Z269" s="46"/>
      <c r="AA269" s="46"/>
      <c r="AB269" s="46"/>
      <c r="AC269" s="46"/>
      <c r="AD269" s="46"/>
      <c r="AE269" s="46"/>
      <c r="AF269" s="46"/>
      <c r="AG269" s="46"/>
      <c r="AH269" s="80"/>
      <c r="AI269" s="81"/>
      <c r="AJ269" s="46"/>
      <c r="AK269" s="46"/>
    </row>
    <row r="270" spans="1:37" x14ac:dyDescent="0.2">
      <c r="A270" s="77"/>
      <c r="J270" s="77"/>
      <c r="L270" s="77"/>
      <c r="O270" s="77"/>
      <c r="Q270" s="77"/>
      <c r="R270" s="46"/>
      <c r="S270" s="80"/>
      <c r="T270" s="81"/>
      <c r="V270" s="82"/>
      <c r="W270" s="82"/>
      <c r="X270" s="82"/>
      <c r="Y270" s="82"/>
      <c r="Z270" s="46"/>
      <c r="AA270" s="46"/>
      <c r="AB270" s="46"/>
      <c r="AC270" s="46"/>
      <c r="AD270" s="46"/>
      <c r="AE270" s="46"/>
      <c r="AF270" s="46"/>
      <c r="AG270" s="46"/>
      <c r="AH270" s="80"/>
      <c r="AI270" s="81"/>
      <c r="AJ270" s="46"/>
      <c r="AK270" s="46"/>
    </row>
    <row r="271" spans="1:37" x14ac:dyDescent="0.2">
      <c r="A271" s="77"/>
      <c r="J271" s="77"/>
      <c r="L271" s="77"/>
      <c r="O271" s="77"/>
      <c r="Q271" s="77"/>
      <c r="R271" s="46"/>
      <c r="S271" s="80"/>
      <c r="T271" s="81"/>
      <c r="V271" s="82"/>
      <c r="W271" s="82"/>
      <c r="X271" s="82"/>
      <c r="Y271" s="82"/>
      <c r="Z271" s="46"/>
      <c r="AA271" s="46"/>
      <c r="AB271" s="46"/>
      <c r="AC271" s="46"/>
      <c r="AD271" s="46"/>
      <c r="AE271" s="46"/>
      <c r="AF271" s="46"/>
      <c r="AG271" s="46"/>
      <c r="AH271" s="80"/>
      <c r="AI271" s="81"/>
      <c r="AJ271" s="46"/>
      <c r="AK271" s="46"/>
    </row>
    <row r="272" spans="1:37" x14ac:dyDescent="0.2">
      <c r="A272" s="77"/>
      <c r="J272" s="77"/>
      <c r="L272" s="77"/>
      <c r="O272" s="77"/>
      <c r="Q272" s="77"/>
      <c r="R272" s="46"/>
      <c r="S272" s="80"/>
      <c r="T272" s="81"/>
      <c r="V272" s="82"/>
      <c r="W272" s="82"/>
      <c r="X272" s="82"/>
      <c r="Y272" s="82"/>
      <c r="Z272" s="46"/>
      <c r="AA272" s="46"/>
      <c r="AB272" s="46"/>
      <c r="AC272" s="46"/>
      <c r="AD272" s="46"/>
      <c r="AE272" s="46"/>
      <c r="AF272" s="46"/>
      <c r="AG272" s="46"/>
      <c r="AH272" s="80"/>
      <c r="AI272" s="81"/>
      <c r="AJ272" s="46"/>
      <c r="AK272" s="46"/>
    </row>
    <row r="273" spans="1:37" x14ac:dyDescent="0.2">
      <c r="A273" s="77"/>
      <c r="J273" s="77"/>
      <c r="L273" s="77"/>
      <c r="O273" s="77"/>
      <c r="Q273" s="77"/>
      <c r="R273" s="46"/>
      <c r="S273" s="80"/>
      <c r="T273" s="81"/>
      <c r="V273" s="82"/>
      <c r="W273" s="82"/>
      <c r="X273" s="82"/>
      <c r="Y273" s="82"/>
      <c r="Z273" s="46"/>
      <c r="AA273" s="46"/>
      <c r="AB273" s="46"/>
      <c r="AC273" s="46"/>
      <c r="AD273" s="46"/>
      <c r="AE273" s="46"/>
      <c r="AF273" s="46"/>
      <c r="AG273" s="46"/>
      <c r="AH273" s="80"/>
      <c r="AI273" s="81"/>
      <c r="AJ273" s="46"/>
      <c r="AK273" s="46"/>
    </row>
    <row r="274" spans="1:37" x14ac:dyDescent="0.2">
      <c r="A274" s="77"/>
      <c r="J274" s="77"/>
      <c r="L274" s="77"/>
      <c r="O274" s="77"/>
      <c r="Q274" s="77"/>
      <c r="R274" s="46"/>
      <c r="S274" s="80"/>
      <c r="T274" s="81"/>
      <c r="V274" s="82"/>
      <c r="W274" s="82"/>
      <c r="X274" s="82"/>
      <c r="Y274" s="82"/>
      <c r="Z274" s="46"/>
      <c r="AA274" s="46"/>
      <c r="AB274" s="46"/>
      <c r="AC274" s="46"/>
      <c r="AD274" s="46"/>
      <c r="AE274" s="46"/>
      <c r="AF274" s="46"/>
      <c r="AG274" s="46"/>
      <c r="AH274" s="80"/>
      <c r="AI274" s="81"/>
      <c r="AJ274" s="46"/>
      <c r="AK274" s="46"/>
    </row>
    <row r="275" spans="1:37" x14ac:dyDescent="0.2">
      <c r="A275" s="77"/>
      <c r="J275" s="77"/>
      <c r="L275" s="77"/>
      <c r="O275" s="77"/>
      <c r="Q275" s="77"/>
      <c r="R275" s="46"/>
      <c r="S275" s="80"/>
      <c r="T275" s="81"/>
      <c r="V275" s="82"/>
      <c r="W275" s="82"/>
      <c r="X275" s="82"/>
      <c r="Y275" s="82"/>
      <c r="Z275" s="46"/>
      <c r="AA275" s="46"/>
      <c r="AB275" s="46"/>
      <c r="AC275" s="46"/>
      <c r="AD275" s="46"/>
      <c r="AE275" s="46"/>
      <c r="AF275" s="46"/>
      <c r="AG275" s="46"/>
      <c r="AH275" s="80"/>
      <c r="AI275" s="81"/>
      <c r="AJ275" s="46"/>
      <c r="AK275" s="46"/>
    </row>
    <row r="276" spans="1:37" x14ac:dyDescent="0.2">
      <c r="A276" s="77"/>
      <c r="J276" s="77"/>
      <c r="L276" s="77"/>
      <c r="O276" s="77"/>
      <c r="Q276" s="77"/>
      <c r="R276" s="46"/>
      <c r="S276" s="80"/>
      <c r="T276" s="81"/>
      <c r="V276" s="82"/>
      <c r="W276" s="82"/>
      <c r="X276" s="82"/>
      <c r="Y276" s="82"/>
      <c r="Z276" s="46"/>
      <c r="AA276" s="46"/>
      <c r="AB276" s="46"/>
      <c r="AC276" s="46"/>
      <c r="AD276" s="46"/>
      <c r="AE276" s="46"/>
      <c r="AF276" s="46"/>
      <c r="AG276" s="46"/>
      <c r="AH276" s="80"/>
      <c r="AI276" s="81"/>
      <c r="AJ276" s="46"/>
      <c r="AK276" s="46"/>
    </row>
    <row r="277" spans="1:37" x14ac:dyDescent="0.2">
      <c r="A277" s="77"/>
      <c r="J277" s="77"/>
      <c r="L277" s="77"/>
      <c r="O277" s="77"/>
      <c r="Q277" s="77"/>
      <c r="R277" s="46"/>
      <c r="S277" s="80"/>
      <c r="T277" s="81"/>
      <c r="V277" s="82"/>
      <c r="W277" s="82"/>
      <c r="X277" s="82"/>
      <c r="Y277" s="82"/>
      <c r="Z277" s="46"/>
      <c r="AA277" s="46"/>
      <c r="AB277" s="46"/>
      <c r="AC277" s="46"/>
      <c r="AD277" s="46"/>
      <c r="AE277" s="46"/>
      <c r="AF277" s="46"/>
      <c r="AG277" s="46"/>
      <c r="AH277" s="80"/>
      <c r="AI277" s="81"/>
      <c r="AJ277" s="46"/>
      <c r="AK277" s="46"/>
    </row>
    <row r="278" spans="1:37" x14ac:dyDescent="0.2">
      <c r="A278" s="77"/>
      <c r="J278" s="77"/>
      <c r="L278" s="77"/>
      <c r="O278" s="77"/>
      <c r="Q278" s="77"/>
      <c r="R278" s="46"/>
      <c r="S278" s="80"/>
      <c r="T278" s="81"/>
      <c r="V278" s="82"/>
      <c r="W278" s="82"/>
      <c r="X278" s="82"/>
      <c r="Y278" s="82"/>
      <c r="Z278" s="46"/>
      <c r="AA278" s="46"/>
      <c r="AB278" s="46"/>
      <c r="AC278" s="46"/>
      <c r="AD278" s="46"/>
      <c r="AE278" s="46"/>
      <c r="AF278" s="46"/>
      <c r="AG278" s="46"/>
      <c r="AH278" s="80"/>
      <c r="AI278" s="81"/>
      <c r="AJ278" s="46"/>
      <c r="AK278" s="46"/>
    </row>
    <row r="279" spans="1:37" x14ac:dyDescent="0.2">
      <c r="A279" s="77"/>
      <c r="J279" s="77"/>
      <c r="L279" s="77"/>
      <c r="O279" s="77"/>
      <c r="Q279" s="77"/>
      <c r="R279" s="46"/>
      <c r="S279" s="80"/>
      <c r="T279" s="81"/>
      <c r="V279" s="82"/>
      <c r="W279" s="82"/>
      <c r="X279" s="82"/>
      <c r="Y279" s="82"/>
      <c r="Z279" s="46"/>
      <c r="AA279" s="46"/>
      <c r="AB279" s="46"/>
      <c r="AC279" s="46"/>
      <c r="AD279" s="46"/>
      <c r="AE279" s="46"/>
      <c r="AF279" s="46"/>
      <c r="AG279" s="46"/>
      <c r="AH279" s="80"/>
      <c r="AI279" s="81"/>
      <c r="AJ279" s="46"/>
      <c r="AK279" s="46"/>
    </row>
    <row r="280" spans="1:37" x14ac:dyDescent="0.2">
      <c r="A280" s="77"/>
      <c r="J280" s="77"/>
      <c r="L280" s="77"/>
      <c r="O280" s="77"/>
      <c r="Q280" s="77"/>
      <c r="R280" s="46"/>
      <c r="S280" s="80"/>
      <c r="T280" s="81"/>
      <c r="V280" s="82"/>
      <c r="W280" s="82"/>
      <c r="X280" s="82"/>
      <c r="Y280" s="82"/>
      <c r="Z280" s="46"/>
      <c r="AA280" s="46"/>
      <c r="AB280" s="46"/>
      <c r="AC280" s="46"/>
      <c r="AD280" s="46"/>
      <c r="AE280" s="46"/>
      <c r="AF280" s="46"/>
      <c r="AG280" s="46"/>
      <c r="AH280" s="80"/>
      <c r="AI280" s="81"/>
      <c r="AJ280" s="46"/>
      <c r="AK280" s="46"/>
    </row>
    <row r="281" spans="1:37" x14ac:dyDescent="0.2">
      <c r="A281" s="77"/>
      <c r="J281" s="77"/>
      <c r="L281" s="77"/>
      <c r="O281" s="77"/>
      <c r="Q281" s="77"/>
      <c r="R281" s="46"/>
      <c r="S281" s="80"/>
      <c r="T281" s="81"/>
      <c r="V281" s="82"/>
      <c r="W281" s="82"/>
      <c r="X281" s="82"/>
      <c r="Y281" s="82"/>
      <c r="Z281" s="46"/>
      <c r="AA281" s="46"/>
      <c r="AB281" s="46"/>
      <c r="AC281" s="46"/>
      <c r="AD281" s="46"/>
      <c r="AE281" s="46"/>
      <c r="AF281" s="46"/>
      <c r="AG281" s="46"/>
      <c r="AH281" s="80"/>
      <c r="AI281" s="81"/>
      <c r="AJ281" s="46"/>
      <c r="AK281" s="46"/>
    </row>
    <row r="282" spans="1:37" x14ac:dyDescent="0.2">
      <c r="A282" s="77"/>
      <c r="J282" s="77"/>
      <c r="L282" s="77"/>
      <c r="O282" s="77"/>
      <c r="Q282" s="77"/>
      <c r="R282" s="46"/>
      <c r="S282" s="80"/>
      <c r="T282" s="81"/>
      <c r="V282" s="82"/>
      <c r="W282" s="82"/>
      <c r="X282" s="82"/>
      <c r="Y282" s="82"/>
      <c r="Z282" s="46"/>
      <c r="AA282" s="46"/>
      <c r="AB282" s="46"/>
      <c r="AC282" s="46"/>
      <c r="AD282" s="46"/>
      <c r="AE282" s="46"/>
      <c r="AF282" s="46"/>
      <c r="AG282" s="46"/>
      <c r="AH282" s="80"/>
      <c r="AI282" s="81"/>
      <c r="AJ282" s="46"/>
      <c r="AK282" s="46"/>
    </row>
    <row r="283" spans="1:37" x14ac:dyDescent="0.2">
      <c r="A283" s="77"/>
      <c r="J283" s="77"/>
      <c r="L283" s="77"/>
      <c r="O283" s="77"/>
      <c r="Q283" s="77"/>
      <c r="R283" s="46"/>
      <c r="S283" s="80"/>
      <c r="T283" s="81"/>
      <c r="V283" s="82"/>
      <c r="W283" s="82"/>
      <c r="X283" s="82"/>
      <c r="Y283" s="82"/>
      <c r="Z283" s="46"/>
      <c r="AA283" s="46"/>
      <c r="AB283" s="46"/>
      <c r="AC283" s="46"/>
      <c r="AD283" s="46"/>
      <c r="AE283" s="46"/>
      <c r="AF283" s="46"/>
      <c r="AG283" s="46"/>
      <c r="AH283" s="80"/>
      <c r="AI283" s="81"/>
      <c r="AJ283" s="46"/>
      <c r="AK283" s="46"/>
    </row>
    <row r="284" spans="1:37" x14ac:dyDescent="0.2">
      <c r="A284" s="77"/>
      <c r="J284" s="77"/>
      <c r="L284" s="77"/>
      <c r="O284" s="77"/>
      <c r="Q284" s="77"/>
      <c r="R284" s="46"/>
      <c r="S284" s="80"/>
      <c r="T284" s="81"/>
      <c r="V284" s="82"/>
      <c r="W284" s="82"/>
      <c r="X284" s="82"/>
      <c r="Y284" s="82"/>
      <c r="Z284" s="46"/>
      <c r="AA284" s="46"/>
      <c r="AB284" s="46"/>
      <c r="AC284" s="46"/>
      <c r="AD284" s="46"/>
      <c r="AE284" s="46"/>
      <c r="AF284" s="46"/>
      <c r="AG284" s="46"/>
      <c r="AH284" s="80"/>
      <c r="AI284" s="81"/>
      <c r="AJ284" s="46"/>
      <c r="AK284" s="46"/>
    </row>
    <row r="285" spans="1:37" x14ac:dyDescent="0.2">
      <c r="A285" s="77"/>
      <c r="J285" s="77"/>
      <c r="L285" s="77"/>
      <c r="O285" s="77"/>
      <c r="Q285" s="77"/>
      <c r="R285" s="46"/>
      <c r="S285" s="80"/>
      <c r="T285" s="81"/>
      <c r="V285" s="82"/>
      <c r="W285" s="82"/>
      <c r="X285" s="82"/>
      <c r="Y285" s="82"/>
      <c r="Z285" s="46"/>
      <c r="AA285" s="46"/>
      <c r="AB285" s="46"/>
      <c r="AC285" s="46"/>
      <c r="AD285" s="46"/>
      <c r="AE285" s="46"/>
      <c r="AF285" s="46"/>
      <c r="AG285" s="46"/>
      <c r="AH285" s="80"/>
      <c r="AI285" s="81"/>
      <c r="AJ285" s="46"/>
      <c r="AK285" s="46"/>
    </row>
    <row r="286" spans="1:37" x14ac:dyDescent="0.2">
      <c r="A286" s="77"/>
      <c r="J286" s="77"/>
      <c r="L286" s="77"/>
      <c r="O286" s="77"/>
      <c r="Q286" s="77"/>
      <c r="R286" s="46"/>
      <c r="S286" s="80"/>
      <c r="T286" s="81"/>
      <c r="V286" s="82"/>
      <c r="W286" s="82"/>
      <c r="X286" s="82"/>
      <c r="Y286" s="82"/>
      <c r="Z286" s="46"/>
      <c r="AA286" s="46"/>
      <c r="AB286" s="46"/>
      <c r="AC286" s="46"/>
      <c r="AD286" s="46"/>
      <c r="AE286" s="46"/>
      <c r="AF286" s="46"/>
      <c r="AG286" s="46"/>
      <c r="AH286" s="80"/>
      <c r="AI286" s="81"/>
      <c r="AJ286" s="46"/>
      <c r="AK286" s="46"/>
    </row>
    <row r="287" spans="1:37" x14ac:dyDescent="0.2">
      <c r="A287" s="77"/>
      <c r="J287" s="77"/>
      <c r="L287" s="77"/>
      <c r="O287" s="77"/>
      <c r="Q287" s="77"/>
      <c r="R287" s="46"/>
      <c r="S287" s="80"/>
      <c r="T287" s="81"/>
      <c r="V287" s="82"/>
      <c r="W287" s="82"/>
      <c r="X287" s="82"/>
      <c r="Y287" s="82"/>
      <c r="Z287" s="46"/>
      <c r="AA287" s="46"/>
      <c r="AB287" s="46"/>
      <c r="AC287" s="46"/>
      <c r="AD287" s="46"/>
      <c r="AE287" s="46"/>
      <c r="AF287" s="46"/>
      <c r="AG287" s="46"/>
      <c r="AH287" s="80"/>
      <c r="AI287" s="81"/>
      <c r="AJ287" s="46"/>
      <c r="AK287" s="46"/>
    </row>
    <row r="288" spans="1:37" x14ac:dyDescent="0.2">
      <c r="A288" s="77"/>
      <c r="J288" s="77"/>
      <c r="L288" s="77"/>
      <c r="O288" s="77"/>
      <c r="Q288" s="77"/>
      <c r="R288" s="46"/>
      <c r="S288" s="80"/>
      <c r="T288" s="81"/>
      <c r="V288" s="82"/>
      <c r="W288" s="82"/>
      <c r="X288" s="82"/>
      <c r="Y288" s="82"/>
      <c r="Z288" s="46"/>
      <c r="AA288" s="46"/>
      <c r="AB288" s="46"/>
      <c r="AC288" s="46"/>
      <c r="AD288" s="46"/>
      <c r="AE288" s="46"/>
      <c r="AF288" s="46"/>
      <c r="AG288" s="46"/>
      <c r="AH288" s="80"/>
      <c r="AI288" s="81"/>
      <c r="AJ288" s="46"/>
      <c r="AK288" s="46"/>
    </row>
    <row r="289" spans="1:37" x14ac:dyDescent="0.2">
      <c r="A289" s="77"/>
      <c r="J289" s="77"/>
      <c r="L289" s="77"/>
      <c r="O289" s="77"/>
      <c r="Q289" s="77"/>
      <c r="R289" s="46"/>
      <c r="S289" s="80"/>
      <c r="T289" s="81"/>
      <c r="V289" s="82"/>
      <c r="W289" s="82"/>
      <c r="X289" s="82"/>
      <c r="Y289" s="82"/>
      <c r="Z289" s="46"/>
      <c r="AA289" s="46"/>
      <c r="AB289" s="46"/>
      <c r="AC289" s="46"/>
      <c r="AD289" s="46"/>
      <c r="AE289" s="46"/>
      <c r="AF289" s="46"/>
      <c r="AG289" s="46"/>
      <c r="AH289" s="80"/>
      <c r="AI289" s="81"/>
      <c r="AJ289" s="46"/>
      <c r="AK289" s="46"/>
    </row>
    <row r="290" spans="1:37" x14ac:dyDescent="0.2">
      <c r="A290" s="77"/>
      <c r="J290" s="77"/>
      <c r="L290" s="77"/>
      <c r="O290" s="77"/>
      <c r="Q290" s="77"/>
      <c r="R290" s="46"/>
      <c r="S290" s="80"/>
      <c r="T290" s="81"/>
      <c r="V290" s="82"/>
      <c r="W290" s="82"/>
      <c r="X290" s="82"/>
      <c r="Y290" s="82"/>
      <c r="Z290" s="46"/>
      <c r="AA290" s="46"/>
      <c r="AB290" s="46"/>
      <c r="AC290" s="46"/>
      <c r="AD290" s="46"/>
      <c r="AE290" s="46"/>
      <c r="AF290" s="46"/>
      <c r="AG290" s="46"/>
      <c r="AH290" s="80"/>
      <c r="AI290" s="81"/>
      <c r="AJ290" s="46"/>
      <c r="AK290" s="46"/>
    </row>
    <row r="291" spans="1:37" x14ac:dyDescent="0.2">
      <c r="A291" s="77"/>
      <c r="J291" s="77"/>
      <c r="L291" s="77"/>
      <c r="O291" s="77"/>
      <c r="Q291" s="77"/>
      <c r="R291" s="46"/>
      <c r="S291" s="80"/>
      <c r="T291" s="81"/>
      <c r="V291" s="82"/>
      <c r="W291" s="82"/>
      <c r="X291" s="82"/>
      <c r="Y291" s="82"/>
      <c r="Z291" s="46"/>
      <c r="AA291" s="46"/>
      <c r="AB291" s="46"/>
      <c r="AC291" s="46"/>
      <c r="AD291" s="46"/>
      <c r="AE291" s="46"/>
      <c r="AF291" s="46"/>
      <c r="AG291" s="46"/>
      <c r="AH291" s="80"/>
      <c r="AI291" s="81"/>
      <c r="AJ291" s="46"/>
      <c r="AK291" s="46"/>
    </row>
    <row r="292" spans="1:37" x14ac:dyDescent="0.2">
      <c r="A292" s="77"/>
      <c r="J292" s="77"/>
      <c r="L292" s="77"/>
      <c r="O292" s="77"/>
      <c r="Q292" s="77"/>
      <c r="R292" s="46"/>
      <c r="S292" s="80"/>
      <c r="T292" s="81"/>
      <c r="V292" s="82"/>
      <c r="W292" s="82"/>
      <c r="X292" s="82"/>
      <c r="Y292" s="82"/>
      <c r="Z292" s="46"/>
      <c r="AA292" s="46"/>
      <c r="AB292" s="46"/>
      <c r="AC292" s="46"/>
      <c r="AD292" s="46"/>
      <c r="AE292" s="46"/>
      <c r="AF292" s="46"/>
      <c r="AG292" s="46"/>
      <c r="AH292" s="80"/>
      <c r="AI292" s="81"/>
      <c r="AJ292" s="46"/>
      <c r="AK292" s="46"/>
    </row>
    <row r="293" spans="1:37" x14ac:dyDescent="0.2">
      <c r="A293" s="77"/>
      <c r="J293" s="77"/>
      <c r="L293" s="77"/>
      <c r="O293" s="77"/>
      <c r="Q293" s="77"/>
      <c r="R293" s="46"/>
      <c r="S293" s="80"/>
      <c r="T293" s="81"/>
      <c r="V293" s="82"/>
      <c r="W293" s="82"/>
      <c r="X293" s="82"/>
      <c r="Y293" s="82"/>
      <c r="Z293" s="46"/>
      <c r="AA293" s="46"/>
      <c r="AB293" s="46"/>
      <c r="AC293" s="46"/>
      <c r="AD293" s="46"/>
      <c r="AE293" s="46"/>
      <c r="AF293" s="46"/>
      <c r="AG293" s="46"/>
      <c r="AH293" s="80"/>
      <c r="AI293" s="81"/>
      <c r="AJ293" s="46"/>
      <c r="AK293" s="46"/>
    </row>
    <row r="294" spans="1:37" x14ac:dyDescent="0.2">
      <c r="A294" s="77"/>
      <c r="J294" s="77"/>
      <c r="L294" s="77"/>
      <c r="O294" s="77"/>
      <c r="Q294" s="77"/>
      <c r="R294" s="46"/>
      <c r="S294" s="80"/>
      <c r="T294" s="81"/>
      <c r="V294" s="82"/>
      <c r="W294" s="82"/>
      <c r="X294" s="82"/>
      <c r="Y294" s="82"/>
      <c r="Z294" s="46"/>
      <c r="AA294" s="46"/>
      <c r="AB294" s="46"/>
      <c r="AC294" s="46"/>
      <c r="AD294" s="46"/>
      <c r="AE294" s="46"/>
      <c r="AF294" s="46"/>
      <c r="AG294" s="46"/>
      <c r="AH294" s="80"/>
      <c r="AI294" s="81"/>
      <c r="AJ294" s="46"/>
      <c r="AK294" s="46"/>
    </row>
    <row r="295" spans="1:37" x14ac:dyDescent="0.2">
      <c r="A295" s="77"/>
      <c r="J295" s="77"/>
      <c r="L295" s="77"/>
      <c r="O295" s="77"/>
      <c r="Q295" s="77"/>
      <c r="R295" s="46"/>
      <c r="S295" s="80"/>
      <c r="T295" s="81"/>
      <c r="V295" s="82"/>
      <c r="W295" s="82"/>
      <c r="X295" s="82"/>
      <c r="Y295" s="82"/>
      <c r="Z295" s="46"/>
      <c r="AA295" s="46"/>
      <c r="AB295" s="46"/>
      <c r="AC295" s="46"/>
      <c r="AD295" s="46"/>
      <c r="AE295" s="46"/>
      <c r="AF295" s="46"/>
      <c r="AG295" s="46"/>
      <c r="AH295" s="80"/>
      <c r="AI295" s="81"/>
      <c r="AJ295" s="46"/>
      <c r="AK295" s="46"/>
    </row>
    <row r="296" spans="1:37" x14ac:dyDescent="0.2">
      <c r="A296" s="77"/>
      <c r="J296" s="77"/>
      <c r="L296" s="77"/>
      <c r="O296" s="77"/>
      <c r="Q296" s="77"/>
      <c r="R296" s="46"/>
      <c r="S296" s="80"/>
      <c r="T296" s="81"/>
      <c r="V296" s="82"/>
      <c r="W296" s="82"/>
      <c r="X296" s="82"/>
      <c r="Y296" s="82"/>
      <c r="Z296" s="46"/>
      <c r="AA296" s="46"/>
      <c r="AB296" s="46"/>
      <c r="AC296" s="46"/>
      <c r="AD296" s="46"/>
      <c r="AE296" s="46"/>
      <c r="AF296" s="46"/>
      <c r="AG296" s="46"/>
      <c r="AH296" s="80"/>
      <c r="AI296" s="81"/>
      <c r="AJ296" s="46"/>
      <c r="AK296" s="46"/>
    </row>
    <row r="297" spans="1:37" x14ac:dyDescent="0.2">
      <c r="A297" s="77"/>
      <c r="J297" s="77"/>
      <c r="L297" s="77"/>
      <c r="O297" s="77"/>
      <c r="Q297" s="77"/>
      <c r="R297" s="46"/>
      <c r="S297" s="80"/>
      <c r="T297" s="81"/>
      <c r="V297" s="82"/>
      <c r="W297" s="82"/>
      <c r="X297" s="82"/>
      <c r="Y297" s="82"/>
      <c r="Z297" s="46"/>
      <c r="AA297" s="46"/>
      <c r="AB297" s="46"/>
      <c r="AC297" s="46"/>
      <c r="AD297" s="46"/>
      <c r="AE297" s="46"/>
      <c r="AF297" s="46"/>
      <c r="AG297" s="46"/>
      <c r="AH297" s="80"/>
      <c r="AI297" s="81"/>
      <c r="AJ297" s="46"/>
      <c r="AK297" s="46"/>
    </row>
    <row r="298" spans="1:37" x14ac:dyDescent="0.2">
      <c r="A298" s="77"/>
      <c r="J298" s="77"/>
      <c r="L298" s="77"/>
      <c r="O298" s="77"/>
      <c r="Q298" s="77"/>
      <c r="R298" s="46"/>
      <c r="S298" s="80"/>
      <c r="T298" s="81"/>
      <c r="V298" s="82"/>
      <c r="W298" s="82"/>
      <c r="X298" s="82"/>
      <c r="Y298" s="82"/>
      <c r="Z298" s="46"/>
      <c r="AA298" s="46"/>
      <c r="AB298" s="46"/>
      <c r="AC298" s="46"/>
      <c r="AD298" s="46"/>
      <c r="AE298" s="46"/>
      <c r="AF298" s="46"/>
      <c r="AG298" s="46"/>
      <c r="AH298" s="80"/>
      <c r="AI298" s="81"/>
      <c r="AJ298" s="46"/>
      <c r="AK298" s="46"/>
    </row>
    <row r="299" spans="1:37" x14ac:dyDescent="0.2">
      <c r="A299" s="77"/>
      <c r="J299" s="77"/>
      <c r="L299" s="77"/>
      <c r="O299" s="77"/>
      <c r="Q299" s="77"/>
      <c r="R299" s="46"/>
      <c r="S299" s="80"/>
      <c r="T299" s="81"/>
      <c r="V299" s="82"/>
      <c r="W299" s="82"/>
      <c r="X299" s="82"/>
      <c r="Y299" s="82"/>
      <c r="Z299" s="46"/>
      <c r="AA299" s="46"/>
      <c r="AB299" s="46"/>
      <c r="AC299" s="46"/>
      <c r="AD299" s="46"/>
      <c r="AE299" s="46"/>
      <c r="AF299" s="46"/>
      <c r="AG299" s="46"/>
      <c r="AH299" s="80"/>
      <c r="AI299" s="81"/>
      <c r="AJ299" s="46"/>
      <c r="AK299" s="46"/>
    </row>
    <row r="300" spans="1:37" x14ac:dyDescent="0.2">
      <c r="A300" s="77"/>
      <c r="J300" s="77"/>
      <c r="L300" s="77"/>
      <c r="O300" s="77"/>
      <c r="Q300" s="77"/>
      <c r="R300" s="46"/>
      <c r="S300" s="80"/>
      <c r="T300" s="81"/>
      <c r="V300" s="82"/>
      <c r="W300" s="82"/>
      <c r="X300" s="82"/>
      <c r="Y300" s="82"/>
      <c r="Z300" s="46"/>
      <c r="AA300" s="46"/>
      <c r="AB300" s="46"/>
      <c r="AC300" s="46"/>
      <c r="AD300" s="46"/>
      <c r="AE300" s="46"/>
      <c r="AF300" s="46"/>
      <c r="AG300" s="46"/>
      <c r="AH300" s="80"/>
      <c r="AI300" s="81"/>
      <c r="AJ300" s="46"/>
      <c r="AK300" s="46"/>
    </row>
    <row r="301" spans="1:37" x14ac:dyDescent="0.2">
      <c r="A301" s="77"/>
      <c r="J301" s="77"/>
      <c r="L301" s="77"/>
      <c r="O301" s="77"/>
      <c r="Q301" s="77"/>
      <c r="R301" s="46"/>
      <c r="S301" s="80"/>
      <c r="T301" s="81"/>
      <c r="V301" s="82"/>
      <c r="W301" s="82"/>
      <c r="X301" s="82"/>
      <c r="Y301" s="82"/>
      <c r="Z301" s="46"/>
      <c r="AA301" s="46"/>
      <c r="AB301" s="46"/>
      <c r="AC301" s="46"/>
      <c r="AD301" s="46"/>
      <c r="AE301" s="46"/>
      <c r="AF301" s="46"/>
      <c r="AG301" s="46"/>
      <c r="AH301" s="80"/>
      <c r="AI301" s="81"/>
      <c r="AJ301" s="46"/>
      <c r="AK301" s="46"/>
    </row>
    <row r="302" spans="1:37" x14ac:dyDescent="0.2">
      <c r="A302" s="77"/>
      <c r="J302" s="77"/>
      <c r="L302" s="77"/>
      <c r="O302" s="77"/>
      <c r="Q302" s="77"/>
      <c r="R302" s="46"/>
      <c r="S302" s="80"/>
      <c r="T302" s="81"/>
      <c r="V302" s="82"/>
      <c r="W302" s="82"/>
      <c r="X302" s="82"/>
      <c r="Y302" s="82"/>
      <c r="Z302" s="46"/>
      <c r="AA302" s="46"/>
      <c r="AB302" s="46"/>
      <c r="AC302" s="46"/>
      <c r="AD302" s="46"/>
      <c r="AE302" s="46"/>
      <c r="AF302" s="46"/>
      <c r="AG302" s="46"/>
      <c r="AH302" s="80"/>
      <c r="AI302" s="81"/>
      <c r="AJ302" s="46"/>
      <c r="AK302" s="46"/>
    </row>
    <row r="303" spans="1:37" x14ac:dyDescent="0.2">
      <c r="A303" s="77"/>
      <c r="J303" s="77"/>
      <c r="L303" s="77"/>
      <c r="O303" s="77"/>
      <c r="Q303" s="77"/>
      <c r="R303" s="46"/>
      <c r="S303" s="80"/>
      <c r="T303" s="81"/>
      <c r="V303" s="82"/>
      <c r="W303" s="82"/>
      <c r="X303" s="82"/>
      <c r="Y303" s="82"/>
      <c r="Z303" s="46"/>
      <c r="AA303" s="46"/>
      <c r="AB303" s="46"/>
      <c r="AC303" s="46"/>
      <c r="AD303" s="46"/>
      <c r="AE303" s="46"/>
      <c r="AF303" s="46"/>
      <c r="AG303" s="46"/>
      <c r="AH303" s="80"/>
      <c r="AI303" s="81"/>
      <c r="AJ303" s="46"/>
      <c r="AK303" s="46"/>
    </row>
    <row r="304" spans="1:37" x14ac:dyDescent="0.2">
      <c r="A304" s="77"/>
      <c r="J304" s="77"/>
      <c r="L304" s="77"/>
      <c r="O304" s="77"/>
      <c r="Q304" s="77"/>
      <c r="R304" s="46"/>
      <c r="S304" s="80"/>
      <c r="T304" s="81"/>
      <c r="V304" s="82"/>
      <c r="W304" s="82"/>
      <c r="X304" s="82"/>
      <c r="Y304" s="82"/>
      <c r="Z304" s="46"/>
      <c r="AA304" s="46"/>
      <c r="AB304" s="46"/>
      <c r="AC304" s="46"/>
      <c r="AD304" s="46"/>
      <c r="AE304" s="46"/>
      <c r="AF304" s="46"/>
      <c r="AG304" s="46"/>
      <c r="AH304" s="80"/>
      <c r="AI304" s="81"/>
      <c r="AJ304" s="46"/>
      <c r="AK304" s="46"/>
    </row>
    <row r="305" spans="1:37" x14ac:dyDescent="0.2">
      <c r="A305" s="77"/>
      <c r="J305" s="77"/>
      <c r="L305" s="77"/>
      <c r="O305" s="77"/>
      <c r="Q305" s="77"/>
      <c r="R305" s="46"/>
      <c r="S305" s="80"/>
      <c r="T305" s="81"/>
      <c r="V305" s="82"/>
      <c r="W305" s="82"/>
      <c r="X305" s="82"/>
      <c r="Y305" s="82"/>
      <c r="Z305" s="46"/>
      <c r="AA305" s="46"/>
      <c r="AB305" s="46"/>
      <c r="AC305" s="46"/>
      <c r="AD305" s="46"/>
      <c r="AE305" s="46"/>
      <c r="AF305" s="46"/>
      <c r="AG305" s="46"/>
      <c r="AH305" s="80"/>
      <c r="AI305" s="81"/>
      <c r="AJ305" s="46"/>
      <c r="AK305" s="46"/>
    </row>
    <row r="306" spans="1:37" x14ac:dyDescent="0.2">
      <c r="A306" s="77"/>
      <c r="J306" s="77"/>
      <c r="L306" s="77"/>
      <c r="O306" s="77"/>
      <c r="Q306" s="77"/>
      <c r="R306" s="46"/>
      <c r="S306" s="80"/>
      <c r="T306" s="81"/>
      <c r="V306" s="82"/>
      <c r="W306" s="82"/>
      <c r="X306" s="82"/>
      <c r="Y306" s="82"/>
      <c r="Z306" s="46"/>
      <c r="AA306" s="46"/>
      <c r="AB306" s="46"/>
      <c r="AC306" s="46"/>
      <c r="AD306" s="46"/>
      <c r="AE306" s="46"/>
      <c r="AF306" s="46"/>
      <c r="AG306" s="46"/>
      <c r="AH306" s="80"/>
      <c r="AI306" s="81"/>
      <c r="AJ306" s="46"/>
      <c r="AK306" s="46"/>
    </row>
    <row r="307" spans="1:37" x14ac:dyDescent="0.2">
      <c r="A307" s="77"/>
      <c r="J307" s="77"/>
      <c r="L307" s="77"/>
      <c r="O307" s="77"/>
      <c r="Q307" s="77"/>
      <c r="R307" s="46"/>
      <c r="S307" s="80"/>
      <c r="T307" s="81"/>
      <c r="V307" s="82"/>
      <c r="W307" s="82"/>
      <c r="X307" s="82"/>
      <c r="Y307" s="82"/>
      <c r="Z307" s="46"/>
      <c r="AA307" s="46"/>
      <c r="AB307" s="46"/>
      <c r="AC307" s="46"/>
      <c r="AD307" s="46"/>
      <c r="AE307" s="46"/>
      <c r="AF307" s="46"/>
      <c r="AG307" s="46"/>
      <c r="AH307" s="80"/>
      <c r="AI307" s="81"/>
      <c r="AJ307" s="46"/>
      <c r="AK307" s="46"/>
    </row>
    <row r="308" spans="1:37" x14ac:dyDescent="0.2">
      <c r="A308" s="77"/>
      <c r="J308" s="77"/>
      <c r="L308" s="77"/>
      <c r="O308" s="77"/>
      <c r="Q308" s="77"/>
      <c r="R308" s="46"/>
      <c r="S308" s="80"/>
      <c r="T308" s="81"/>
      <c r="V308" s="82"/>
      <c r="W308" s="82"/>
      <c r="X308" s="82"/>
      <c r="Y308" s="82"/>
      <c r="Z308" s="46"/>
      <c r="AA308" s="46"/>
      <c r="AB308" s="46"/>
      <c r="AC308" s="46"/>
      <c r="AD308" s="46"/>
      <c r="AE308" s="46"/>
      <c r="AF308" s="46"/>
      <c r="AG308" s="46"/>
      <c r="AH308" s="80"/>
      <c r="AI308" s="81"/>
      <c r="AJ308" s="46"/>
      <c r="AK308" s="46"/>
    </row>
    <row r="309" spans="1:37" x14ac:dyDescent="0.2">
      <c r="A309" s="77"/>
      <c r="J309" s="77"/>
      <c r="L309" s="77"/>
      <c r="O309" s="77"/>
      <c r="Q309" s="77"/>
      <c r="R309" s="46"/>
      <c r="S309" s="80"/>
      <c r="T309" s="81"/>
      <c r="V309" s="82"/>
      <c r="W309" s="82"/>
      <c r="X309" s="82"/>
      <c r="Y309" s="82"/>
      <c r="Z309" s="46"/>
      <c r="AA309" s="46"/>
      <c r="AB309" s="46"/>
      <c r="AC309" s="46"/>
      <c r="AD309" s="46"/>
      <c r="AE309" s="46"/>
      <c r="AF309" s="46"/>
      <c r="AG309" s="46"/>
      <c r="AH309" s="80"/>
      <c r="AI309" s="81"/>
      <c r="AJ309" s="46"/>
      <c r="AK309" s="46"/>
    </row>
    <row r="310" spans="1:37" x14ac:dyDescent="0.2">
      <c r="A310" s="77"/>
      <c r="J310" s="77"/>
      <c r="L310" s="77"/>
      <c r="O310" s="77"/>
      <c r="Q310" s="77"/>
      <c r="R310" s="46"/>
      <c r="S310" s="80"/>
      <c r="T310" s="81"/>
      <c r="V310" s="82"/>
      <c r="W310" s="82"/>
      <c r="X310" s="82"/>
      <c r="Y310" s="82"/>
      <c r="Z310" s="46"/>
      <c r="AA310" s="46"/>
      <c r="AB310" s="46"/>
      <c r="AC310" s="46"/>
      <c r="AD310" s="46"/>
      <c r="AE310" s="46"/>
      <c r="AF310" s="46"/>
      <c r="AG310" s="46"/>
      <c r="AH310" s="80"/>
      <c r="AI310" s="81"/>
      <c r="AJ310" s="46"/>
      <c r="AK310" s="46"/>
    </row>
    <row r="311" spans="1:37" x14ac:dyDescent="0.2">
      <c r="A311" s="77"/>
      <c r="J311" s="77"/>
      <c r="L311" s="77"/>
      <c r="O311" s="77"/>
      <c r="Q311" s="77"/>
      <c r="R311" s="46"/>
      <c r="S311" s="80"/>
      <c r="T311" s="81"/>
      <c r="V311" s="82"/>
      <c r="W311" s="82"/>
      <c r="X311" s="82"/>
      <c r="Y311" s="82"/>
      <c r="Z311" s="46"/>
      <c r="AA311" s="46"/>
      <c r="AB311" s="46"/>
      <c r="AC311" s="46"/>
      <c r="AD311" s="46"/>
      <c r="AE311" s="46"/>
      <c r="AF311" s="46"/>
      <c r="AG311" s="46"/>
      <c r="AH311" s="80"/>
      <c r="AI311" s="81"/>
      <c r="AJ311" s="46"/>
      <c r="AK311" s="46"/>
    </row>
    <row r="312" spans="1:37" x14ac:dyDescent="0.2">
      <c r="A312" s="77"/>
      <c r="J312" s="77"/>
      <c r="L312" s="77"/>
      <c r="O312" s="77"/>
      <c r="Q312" s="77"/>
      <c r="R312" s="46"/>
      <c r="S312" s="80"/>
      <c r="T312" s="81"/>
      <c r="V312" s="82"/>
      <c r="W312" s="82"/>
      <c r="X312" s="82"/>
      <c r="Y312" s="82"/>
      <c r="Z312" s="46"/>
      <c r="AA312" s="46"/>
      <c r="AB312" s="46"/>
      <c r="AC312" s="46"/>
      <c r="AD312" s="46"/>
      <c r="AE312" s="46"/>
      <c r="AF312" s="46"/>
      <c r="AG312" s="46"/>
      <c r="AH312" s="80"/>
      <c r="AI312" s="81"/>
      <c r="AJ312" s="46"/>
      <c r="AK312" s="46"/>
    </row>
    <row r="313" spans="1:37" x14ac:dyDescent="0.2">
      <c r="A313" s="77"/>
      <c r="J313" s="77"/>
      <c r="L313" s="77"/>
      <c r="O313" s="77"/>
      <c r="Q313" s="77"/>
      <c r="R313" s="46"/>
      <c r="S313" s="80"/>
      <c r="T313" s="81"/>
      <c r="V313" s="82"/>
      <c r="W313" s="82"/>
      <c r="X313" s="82"/>
      <c r="Y313" s="82"/>
      <c r="Z313" s="46"/>
      <c r="AA313" s="46"/>
      <c r="AB313" s="46"/>
      <c r="AC313" s="46"/>
      <c r="AD313" s="46"/>
      <c r="AE313" s="46"/>
      <c r="AF313" s="46"/>
      <c r="AG313" s="46"/>
      <c r="AH313" s="80"/>
      <c r="AI313" s="81"/>
      <c r="AJ313" s="46"/>
      <c r="AK313" s="46"/>
    </row>
    <row r="314" spans="1:37" x14ac:dyDescent="0.2">
      <c r="A314" s="77"/>
      <c r="J314" s="77"/>
      <c r="L314" s="77"/>
      <c r="O314" s="77"/>
      <c r="Q314" s="77"/>
      <c r="R314" s="46"/>
      <c r="S314" s="80"/>
      <c r="T314" s="81"/>
      <c r="V314" s="82"/>
      <c r="W314" s="82"/>
      <c r="X314" s="82"/>
      <c r="Y314" s="82"/>
      <c r="Z314" s="46"/>
      <c r="AA314" s="46"/>
      <c r="AB314" s="46"/>
      <c r="AC314" s="46"/>
      <c r="AD314" s="46"/>
      <c r="AE314" s="46"/>
      <c r="AF314" s="46"/>
      <c r="AG314" s="46"/>
      <c r="AH314" s="80"/>
      <c r="AI314" s="81"/>
      <c r="AJ314" s="46"/>
      <c r="AK314" s="46"/>
    </row>
    <row r="315" spans="1:37" x14ac:dyDescent="0.2">
      <c r="A315" s="77"/>
      <c r="J315" s="77"/>
      <c r="L315" s="77"/>
      <c r="O315" s="77"/>
      <c r="Q315" s="77"/>
      <c r="R315" s="46"/>
      <c r="S315" s="80"/>
      <c r="T315" s="81"/>
      <c r="V315" s="82"/>
      <c r="W315" s="82"/>
      <c r="X315" s="82"/>
      <c r="Y315" s="82"/>
      <c r="Z315" s="46"/>
      <c r="AA315" s="46"/>
      <c r="AB315" s="46"/>
      <c r="AC315" s="46"/>
      <c r="AD315" s="46"/>
      <c r="AE315" s="46"/>
      <c r="AF315" s="46"/>
      <c r="AG315" s="46"/>
      <c r="AH315" s="80"/>
      <c r="AI315" s="81"/>
      <c r="AJ315" s="46"/>
      <c r="AK315" s="46"/>
    </row>
    <row r="316" spans="1:37" x14ac:dyDescent="0.2">
      <c r="A316" s="77"/>
      <c r="J316" s="77"/>
      <c r="L316" s="77"/>
      <c r="O316" s="77"/>
      <c r="Q316" s="77"/>
      <c r="R316" s="46"/>
      <c r="S316" s="80"/>
      <c r="T316" s="81"/>
      <c r="V316" s="82"/>
      <c r="W316" s="82"/>
      <c r="X316" s="82"/>
      <c r="Y316" s="82"/>
      <c r="Z316" s="46"/>
      <c r="AA316" s="46"/>
      <c r="AB316" s="46"/>
      <c r="AC316" s="46"/>
      <c r="AD316" s="46"/>
      <c r="AE316" s="46"/>
      <c r="AF316" s="46"/>
      <c r="AG316" s="46"/>
      <c r="AH316" s="80"/>
      <c r="AI316" s="81"/>
      <c r="AJ316" s="46"/>
      <c r="AK316" s="46"/>
    </row>
    <row r="317" spans="1:37" x14ac:dyDescent="0.2">
      <c r="A317" s="77"/>
      <c r="J317" s="77"/>
      <c r="L317" s="77"/>
      <c r="O317" s="77"/>
      <c r="Q317" s="77"/>
      <c r="R317" s="46"/>
      <c r="S317" s="80"/>
      <c r="T317" s="81"/>
      <c r="V317" s="82"/>
      <c r="W317" s="82"/>
      <c r="X317" s="82"/>
      <c r="Y317" s="82"/>
      <c r="Z317" s="46"/>
      <c r="AA317" s="46"/>
      <c r="AB317" s="46"/>
      <c r="AC317" s="46"/>
      <c r="AD317" s="46"/>
      <c r="AE317" s="46"/>
      <c r="AF317" s="46"/>
      <c r="AG317" s="46"/>
      <c r="AH317" s="80"/>
      <c r="AI317" s="81"/>
      <c r="AJ317" s="46"/>
      <c r="AK317" s="46"/>
    </row>
    <row r="318" spans="1:37" x14ac:dyDescent="0.2">
      <c r="A318" s="77"/>
      <c r="J318" s="77"/>
      <c r="L318" s="77"/>
      <c r="O318" s="77"/>
      <c r="Q318" s="77"/>
      <c r="R318" s="46"/>
      <c r="S318" s="80"/>
      <c r="T318" s="81"/>
      <c r="V318" s="82"/>
      <c r="W318" s="82"/>
      <c r="X318" s="82"/>
      <c r="Y318" s="82"/>
      <c r="Z318" s="46"/>
      <c r="AA318" s="46"/>
      <c r="AB318" s="46"/>
      <c r="AC318" s="46"/>
      <c r="AD318" s="46"/>
      <c r="AE318" s="46"/>
      <c r="AF318" s="46"/>
      <c r="AG318" s="46"/>
      <c r="AH318" s="80"/>
      <c r="AI318" s="81"/>
      <c r="AJ318" s="46"/>
      <c r="AK318" s="46"/>
    </row>
    <row r="319" spans="1:37" x14ac:dyDescent="0.2">
      <c r="A319" s="77"/>
      <c r="J319" s="77"/>
      <c r="L319" s="77"/>
      <c r="O319" s="77"/>
      <c r="Q319" s="77"/>
      <c r="R319" s="46"/>
      <c r="S319" s="80"/>
      <c r="T319" s="81"/>
      <c r="V319" s="82"/>
      <c r="W319" s="82"/>
      <c r="X319" s="82"/>
      <c r="Y319" s="82"/>
      <c r="Z319" s="46"/>
      <c r="AA319" s="46"/>
      <c r="AB319" s="46"/>
      <c r="AC319" s="46"/>
      <c r="AD319" s="46"/>
      <c r="AE319" s="46"/>
      <c r="AF319" s="46"/>
      <c r="AG319" s="46"/>
      <c r="AH319" s="80"/>
      <c r="AI319" s="81"/>
      <c r="AJ319" s="46"/>
      <c r="AK319" s="46"/>
    </row>
    <row r="320" spans="1:37" x14ac:dyDescent="0.2">
      <c r="A320" s="77"/>
      <c r="J320" s="77"/>
      <c r="L320" s="77"/>
      <c r="O320" s="77"/>
      <c r="Q320" s="77"/>
      <c r="R320" s="46"/>
      <c r="S320" s="80"/>
      <c r="T320" s="81"/>
      <c r="V320" s="82"/>
      <c r="W320" s="82"/>
      <c r="X320" s="82"/>
      <c r="Y320" s="82"/>
      <c r="Z320" s="46"/>
      <c r="AA320" s="46"/>
      <c r="AB320" s="46"/>
      <c r="AC320" s="46"/>
      <c r="AD320" s="46"/>
      <c r="AE320" s="46"/>
      <c r="AF320" s="46"/>
      <c r="AG320" s="46"/>
      <c r="AH320" s="80"/>
      <c r="AI320" s="81"/>
      <c r="AJ320" s="46"/>
      <c r="AK320" s="46"/>
    </row>
    <row r="321" spans="1:37" x14ac:dyDescent="0.2">
      <c r="A321" s="77"/>
      <c r="J321" s="77"/>
      <c r="L321" s="77"/>
      <c r="O321" s="77"/>
      <c r="Q321" s="77"/>
      <c r="R321" s="46"/>
      <c r="S321" s="80"/>
      <c r="T321" s="81"/>
      <c r="V321" s="82"/>
      <c r="W321" s="82"/>
      <c r="X321" s="82"/>
      <c r="Y321" s="82"/>
      <c r="Z321" s="46"/>
      <c r="AA321" s="46"/>
      <c r="AB321" s="46"/>
      <c r="AC321" s="46"/>
      <c r="AD321" s="46"/>
      <c r="AE321" s="46"/>
      <c r="AF321" s="46"/>
      <c r="AG321" s="46"/>
      <c r="AH321" s="80"/>
      <c r="AI321" s="81"/>
      <c r="AJ321" s="46"/>
      <c r="AK321" s="46"/>
    </row>
    <row r="322" spans="1:37" x14ac:dyDescent="0.2">
      <c r="A322" s="77"/>
      <c r="J322" s="77"/>
      <c r="L322" s="77"/>
      <c r="O322" s="77"/>
      <c r="Q322" s="77"/>
      <c r="R322" s="46"/>
      <c r="S322" s="80"/>
      <c r="T322" s="81"/>
      <c r="V322" s="82"/>
      <c r="W322" s="82"/>
      <c r="X322" s="82"/>
      <c r="Y322" s="82"/>
      <c r="Z322" s="46"/>
      <c r="AA322" s="46"/>
      <c r="AB322" s="46"/>
      <c r="AC322" s="46"/>
      <c r="AD322" s="46"/>
      <c r="AE322" s="46"/>
      <c r="AF322" s="46"/>
      <c r="AG322" s="46"/>
      <c r="AH322" s="80"/>
      <c r="AI322" s="81"/>
      <c r="AJ322" s="46"/>
      <c r="AK322" s="46"/>
    </row>
    <row r="323" spans="1:37" x14ac:dyDescent="0.2">
      <c r="A323" s="77"/>
      <c r="J323" s="77"/>
      <c r="L323" s="77"/>
      <c r="O323" s="77"/>
      <c r="Q323" s="77"/>
      <c r="R323" s="46"/>
      <c r="S323" s="80"/>
      <c r="T323" s="81"/>
      <c r="V323" s="82"/>
      <c r="W323" s="82"/>
      <c r="X323" s="82"/>
      <c r="Y323" s="82"/>
      <c r="Z323" s="46"/>
      <c r="AA323" s="46"/>
      <c r="AB323" s="46"/>
      <c r="AC323" s="46"/>
      <c r="AD323" s="46"/>
      <c r="AE323" s="46"/>
      <c r="AF323" s="46"/>
      <c r="AG323" s="46"/>
      <c r="AH323" s="80"/>
      <c r="AI323" s="81"/>
      <c r="AJ323" s="46"/>
      <c r="AK323" s="46"/>
    </row>
    <row r="324" spans="1:37" x14ac:dyDescent="0.2">
      <c r="A324" s="77"/>
      <c r="J324" s="77"/>
      <c r="L324" s="77"/>
      <c r="O324" s="77"/>
      <c r="Q324" s="77"/>
      <c r="R324" s="46"/>
      <c r="S324" s="80"/>
      <c r="T324" s="81"/>
      <c r="V324" s="82"/>
      <c r="W324" s="82"/>
      <c r="X324" s="82"/>
      <c r="Y324" s="82"/>
      <c r="Z324" s="46"/>
      <c r="AA324" s="46"/>
      <c r="AB324" s="46"/>
      <c r="AC324" s="46"/>
      <c r="AD324" s="46"/>
      <c r="AE324" s="46"/>
      <c r="AF324" s="46"/>
      <c r="AG324" s="46"/>
      <c r="AH324" s="80"/>
      <c r="AI324" s="81"/>
      <c r="AJ324" s="46"/>
      <c r="AK324" s="46"/>
    </row>
    <row r="325" spans="1:37" x14ac:dyDescent="0.2">
      <c r="A325" s="77"/>
      <c r="J325" s="77"/>
      <c r="L325" s="77"/>
      <c r="O325" s="77"/>
      <c r="Q325" s="77"/>
      <c r="R325" s="46"/>
      <c r="S325" s="80"/>
      <c r="T325" s="81"/>
      <c r="V325" s="82"/>
      <c r="W325" s="82"/>
      <c r="X325" s="82"/>
      <c r="Y325" s="82"/>
      <c r="Z325" s="46"/>
      <c r="AA325" s="46"/>
      <c r="AB325" s="46"/>
      <c r="AC325" s="46"/>
      <c r="AD325" s="46"/>
      <c r="AE325" s="46"/>
      <c r="AF325" s="46"/>
      <c r="AG325" s="46"/>
      <c r="AH325" s="80"/>
      <c r="AI325" s="81"/>
      <c r="AJ325" s="46"/>
      <c r="AK325" s="46"/>
    </row>
    <row r="326" spans="1:37" x14ac:dyDescent="0.2">
      <c r="A326" s="77"/>
      <c r="J326" s="77"/>
      <c r="L326" s="77"/>
      <c r="O326" s="77"/>
      <c r="Q326" s="77"/>
      <c r="R326" s="46"/>
      <c r="S326" s="80"/>
      <c r="T326" s="81"/>
      <c r="V326" s="82"/>
      <c r="W326" s="82"/>
      <c r="X326" s="82"/>
      <c r="Y326" s="82"/>
      <c r="Z326" s="46"/>
      <c r="AA326" s="46"/>
      <c r="AB326" s="46"/>
      <c r="AC326" s="46"/>
      <c r="AD326" s="46"/>
      <c r="AE326" s="46"/>
      <c r="AF326" s="46"/>
      <c r="AG326" s="46"/>
      <c r="AH326" s="80"/>
      <c r="AI326" s="81"/>
      <c r="AJ326" s="46"/>
      <c r="AK326" s="46"/>
    </row>
    <row r="327" spans="1:37" x14ac:dyDescent="0.2">
      <c r="A327" s="77"/>
      <c r="J327" s="77"/>
      <c r="L327" s="77"/>
      <c r="O327" s="77"/>
      <c r="Q327" s="77"/>
      <c r="R327" s="46"/>
      <c r="S327" s="80"/>
      <c r="T327" s="81"/>
      <c r="V327" s="82"/>
      <c r="W327" s="82"/>
      <c r="X327" s="82"/>
      <c r="Y327" s="82"/>
      <c r="Z327" s="46"/>
      <c r="AA327" s="46"/>
      <c r="AB327" s="46"/>
      <c r="AC327" s="46"/>
      <c r="AD327" s="46"/>
      <c r="AE327" s="46"/>
      <c r="AF327" s="46"/>
      <c r="AG327" s="46"/>
      <c r="AH327" s="80"/>
      <c r="AI327" s="81"/>
      <c r="AJ327" s="46"/>
      <c r="AK327" s="46"/>
    </row>
    <row r="328" spans="1:37" x14ac:dyDescent="0.2">
      <c r="A328" s="77"/>
      <c r="J328" s="77"/>
      <c r="L328" s="77"/>
      <c r="O328" s="77"/>
      <c r="Q328" s="77"/>
      <c r="R328" s="46"/>
      <c r="S328" s="80"/>
      <c r="T328" s="81"/>
      <c r="V328" s="82"/>
      <c r="W328" s="82"/>
      <c r="X328" s="82"/>
      <c r="Y328" s="82"/>
      <c r="Z328" s="46"/>
      <c r="AA328" s="46"/>
      <c r="AB328" s="46"/>
      <c r="AC328" s="46"/>
      <c r="AD328" s="46"/>
      <c r="AE328" s="46"/>
      <c r="AF328" s="46"/>
      <c r="AG328" s="46"/>
      <c r="AH328" s="80"/>
      <c r="AI328" s="81"/>
      <c r="AJ328" s="46"/>
      <c r="AK328" s="46"/>
    </row>
    <row r="329" spans="1:37" x14ac:dyDescent="0.2">
      <c r="A329" s="77"/>
      <c r="J329" s="77"/>
      <c r="L329" s="77"/>
      <c r="O329" s="77"/>
      <c r="Q329" s="77"/>
      <c r="R329" s="46"/>
      <c r="S329" s="80"/>
      <c r="T329" s="81"/>
      <c r="V329" s="82"/>
      <c r="W329" s="82"/>
      <c r="X329" s="82"/>
      <c r="Y329" s="82"/>
      <c r="Z329" s="46"/>
      <c r="AA329" s="46"/>
      <c r="AB329" s="46"/>
      <c r="AC329" s="46"/>
      <c r="AD329" s="46"/>
      <c r="AE329" s="46"/>
      <c r="AF329" s="46"/>
      <c r="AG329" s="46"/>
      <c r="AH329" s="80"/>
      <c r="AI329" s="81"/>
      <c r="AJ329" s="46"/>
      <c r="AK329" s="46"/>
    </row>
    <row r="330" spans="1:37" x14ac:dyDescent="0.2">
      <c r="A330" s="77"/>
      <c r="J330" s="77"/>
      <c r="L330" s="77"/>
      <c r="O330" s="77"/>
      <c r="Q330" s="77"/>
      <c r="R330" s="46"/>
      <c r="S330" s="80"/>
      <c r="T330" s="81"/>
      <c r="V330" s="82"/>
      <c r="W330" s="82"/>
      <c r="X330" s="82"/>
      <c r="Y330" s="82"/>
      <c r="Z330" s="46"/>
      <c r="AA330" s="46"/>
      <c r="AB330" s="46"/>
      <c r="AC330" s="46"/>
      <c r="AD330" s="46"/>
      <c r="AE330" s="46"/>
      <c r="AF330" s="46"/>
      <c r="AG330" s="46"/>
      <c r="AH330" s="80"/>
      <c r="AI330" s="81"/>
      <c r="AJ330" s="46"/>
      <c r="AK330" s="46"/>
    </row>
    <row r="331" spans="1:37" x14ac:dyDescent="0.2">
      <c r="A331" s="77"/>
      <c r="J331" s="77"/>
      <c r="L331" s="77"/>
      <c r="O331" s="77"/>
      <c r="Q331" s="77"/>
      <c r="R331" s="46"/>
      <c r="S331" s="80"/>
      <c r="T331" s="81"/>
      <c r="V331" s="82"/>
      <c r="W331" s="82"/>
      <c r="X331" s="82"/>
      <c r="Y331" s="82"/>
      <c r="Z331" s="46"/>
      <c r="AA331" s="46"/>
      <c r="AB331" s="46"/>
      <c r="AC331" s="46"/>
      <c r="AD331" s="46"/>
      <c r="AE331" s="46"/>
      <c r="AF331" s="46"/>
      <c r="AG331" s="46"/>
      <c r="AH331" s="80"/>
      <c r="AI331" s="81"/>
      <c r="AJ331" s="46"/>
      <c r="AK331" s="46"/>
    </row>
    <row r="332" spans="1:37" x14ac:dyDescent="0.2">
      <c r="A332" s="77"/>
      <c r="J332" s="77"/>
      <c r="L332" s="77"/>
      <c r="O332" s="77"/>
      <c r="Q332" s="77"/>
      <c r="R332" s="46"/>
      <c r="S332" s="80"/>
      <c r="T332" s="81"/>
      <c r="V332" s="82"/>
      <c r="W332" s="82"/>
      <c r="X332" s="82"/>
      <c r="Y332" s="82"/>
      <c r="Z332" s="46"/>
      <c r="AA332" s="46"/>
      <c r="AB332" s="46"/>
      <c r="AC332" s="46"/>
      <c r="AD332" s="46"/>
      <c r="AE332" s="46"/>
      <c r="AF332" s="46"/>
      <c r="AG332" s="46"/>
      <c r="AH332" s="80"/>
      <c r="AI332" s="81"/>
      <c r="AJ332" s="46"/>
      <c r="AK332" s="46"/>
    </row>
    <row r="333" spans="1:37" x14ac:dyDescent="0.2">
      <c r="A333" s="77"/>
      <c r="J333" s="77"/>
      <c r="L333" s="77"/>
      <c r="O333" s="77"/>
      <c r="Q333" s="77"/>
      <c r="R333" s="46"/>
      <c r="S333" s="80"/>
      <c r="T333" s="81"/>
      <c r="V333" s="82"/>
      <c r="W333" s="82"/>
      <c r="X333" s="82"/>
      <c r="Y333" s="82"/>
      <c r="Z333" s="46"/>
      <c r="AA333" s="46"/>
      <c r="AB333" s="46"/>
      <c r="AC333" s="46"/>
      <c r="AD333" s="46"/>
      <c r="AE333" s="46"/>
      <c r="AF333" s="46"/>
      <c r="AG333" s="46"/>
      <c r="AH333" s="80"/>
      <c r="AI333" s="81"/>
      <c r="AJ333" s="46"/>
      <c r="AK333" s="46"/>
    </row>
    <row r="334" spans="1:37" x14ac:dyDescent="0.2">
      <c r="A334" s="77"/>
      <c r="J334" s="77"/>
      <c r="L334" s="77"/>
      <c r="O334" s="77"/>
      <c r="Q334" s="77"/>
      <c r="R334" s="46"/>
      <c r="S334" s="80"/>
      <c r="T334" s="81"/>
      <c r="V334" s="82"/>
      <c r="W334" s="82"/>
      <c r="X334" s="82"/>
      <c r="Y334" s="82"/>
      <c r="Z334" s="46"/>
      <c r="AA334" s="46"/>
      <c r="AB334" s="46"/>
      <c r="AC334" s="46"/>
      <c r="AD334" s="46"/>
      <c r="AE334" s="46"/>
      <c r="AF334" s="46"/>
      <c r="AG334" s="46"/>
      <c r="AH334" s="80"/>
      <c r="AI334" s="81"/>
      <c r="AJ334" s="46"/>
      <c r="AK334" s="46"/>
    </row>
    <row r="335" spans="1:37" x14ac:dyDescent="0.2">
      <c r="A335" s="77"/>
      <c r="J335" s="77"/>
      <c r="L335" s="77"/>
      <c r="O335" s="77"/>
      <c r="Q335" s="77"/>
      <c r="R335" s="46"/>
      <c r="S335" s="80"/>
      <c r="T335" s="81"/>
      <c r="V335" s="82"/>
      <c r="W335" s="82"/>
      <c r="X335" s="82"/>
      <c r="Y335" s="82"/>
      <c r="Z335" s="46"/>
      <c r="AA335" s="46"/>
      <c r="AB335" s="46"/>
      <c r="AC335" s="46"/>
      <c r="AD335" s="46"/>
      <c r="AE335" s="46"/>
      <c r="AF335" s="46"/>
      <c r="AG335" s="46"/>
      <c r="AH335" s="80"/>
      <c r="AI335" s="81"/>
      <c r="AJ335" s="46"/>
      <c r="AK335" s="46"/>
    </row>
    <row r="336" spans="1:37" x14ac:dyDescent="0.2">
      <c r="A336" s="77"/>
      <c r="J336" s="77"/>
      <c r="L336" s="77"/>
      <c r="O336" s="77"/>
      <c r="Q336" s="77"/>
      <c r="R336" s="46"/>
      <c r="S336" s="80"/>
      <c r="T336" s="81"/>
      <c r="V336" s="82"/>
      <c r="W336" s="82"/>
      <c r="X336" s="82"/>
      <c r="Y336" s="82"/>
      <c r="Z336" s="46"/>
      <c r="AA336" s="46"/>
      <c r="AB336" s="46"/>
      <c r="AC336" s="46"/>
      <c r="AD336" s="46"/>
      <c r="AE336" s="46"/>
      <c r="AF336" s="46"/>
      <c r="AG336" s="46"/>
      <c r="AH336" s="80"/>
      <c r="AI336" s="81"/>
      <c r="AJ336" s="46"/>
      <c r="AK336" s="46"/>
    </row>
    <row r="337" spans="1:37" x14ac:dyDescent="0.2">
      <c r="A337" s="77"/>
      <c r="J337" s="77"/>
      <c r="L337" s="77"/>
      <c r="O337" s="77"/>
      <c r="Q337" s="77"/>
      <c r="R337" s="46"/>
      <c r="S337" s="80"/>
      <c r="T337" s="81"/>
      <c r="V337" s="82"/>
      <c r="W337" s="82"/>
      <c r="X337" s="82"/>
      <c r="Y337" s="82"/>
      <c r="Z337" s="46"/>
      <c r="AA337" s="46"/>
      <c r="AB337" s="46"/>
      <c r="AC337" s="46"/>
      <c r="AD337" s="46"/>
      <c r="AE337" s="46"/>
      <c r="AF337" s="46"/>
      <c r="AG337" s="46"/>
      <c r="AH337" s="80"/>
      <c r="AI337" s="81"/>
      <c r="AJ337" s="46"/>
      <c r="AK337" s="46"/>
    </row>
    <row r="338" spans="1:37" x14ac:dyDescent="0.2">
      <c r="A338" s="77"/>
      <c r="J338" s="77"/>
      <c r="L338" s="77"/>
      <c r="O338" s="77"/>
      <c r="Q338" s="77"/>
      <c r="R338" s="46"/>
      <c r="S338" s="80"/>
      <c r="T338" s="81"/>
      <c r="V338" s="82"/>
      <c r="W338" s="82"/>
      <c r="X338" s="82"/>
      <c r="Y338" s="82"/>
      <c r="Z338" s="46"/>
      <c r="AA338" s="46"/>
      <c r="AB338" s="46"/>
      <c r="AC338" s="46"/>
      <c r="AD338" s="46"/>
      <c r="AE338" s="46"/>
      <c r="AF338" s="46"/>
      <c r="AG338" s="46"/>
      <c r="AH338" s="80"/>
      <c r="AI338" s="81"/>
      <c r="AJ338" s="46"/>
      <c r="AK338" s="46"/>
    </row>
    <row r="339" spans="1:37" x14ac:dyDescent="0.2">
      <c r="A339" s="77"/>
      <c r="J339" s="77"/>
      <c r="L339" s="77"/>
      <c r="O339" s="77"/>
      <c r="Q339" s="77"/>
      <c r="R339" s="46"/>
      <c r="S339" s="80"/>
      <c r="T339" s="81"/>
      <c r="V339" s="82"/>
      <c r="W339" s="82"/>
      <c r="X339" s="82"/>
      <c r="Y339" s="82"/>
      <c r="Z339" s="46"/>
      <c r="AA339" s="46"/>
      <c r="AB339" s="46"/>
      <c r="AC339" s="46"/>
      <c r="AD339" s="46"/>
      <c r="AE339" s="46"/>
      <c r="AF339" s="46"/>
      <c r="AG339" s="46"/>
      <c r="AH339" s="80"/>
      <c r="AI339" s="81"/>
      <c r="AJ339" s="46"/>
      <c r="AK339" s="46"/>
    </row>
    <row r="340" spans="1:37" x14ac:dyDescent="0.2">
      <c r="A340" s="77"/>
      <c r="J340" s="77"/>
      <c r="L340" s="77"/>
      <c r="O340" s="77"/>
      <c r="Q340" s="77"/>
      <c r="R340" s="46"/>
      <c r="S340" s="80"/>
      <c r="T340" s="81"/>
      <c r="V340" s="82"/>
      <c r="W340" s="82"/>
      <c r="X340" s="82"/>
      <c r="Y340" s="82"/>
      <c r="Z340" s="46"/>
      <c r="AA340" s="46"/>
      <c r="AB340" s="46"/>
      <c r="AC340" s="46"/>
      <c r="AD340" s="46"/>
      <c r="AE340" s="46"/>
      <c r="AF340" s="46"/>
      <c r="AG340" s="46"/>
      <c r="AH340" s="80"/>
      <c r="AI340" s="81"/>
      <c r="AJ340" s="46"/>
      <c r="AK340" s="46"/>
    </row>
    <row r="341" spans="1:37" x14ac:dyDescent="0.2">
      <c r="A341" s="77"/>
      <c r="J341" s="77"/>
      <c r="L341" s="77"/>
      <c r="O341" s="77"/>
      <c r="Q341" s="77"/>
      <c r="R341" s="46"/>
      <c r="S341" s="80"/>
      <c r="T341" s="81"/>
      <c r="V341" s="82"/>
      <c r="W341" s="82"/>
      <c r="X341" s="82"/>
      <c r="Y341" s="82"/>
      <c r="Z341" s="46"/>
      <c r="AA341" s="46"/>
      <c r="AB341" s="46"/>
      <c r="AC341" s="46"/>
      <c r="AD341" s="46"/>
      <c r="AE341" s="46"/>
      <c r="AF341" s="46"/>
      <c r="AG341" s="46"/>
      <c r="AH341" s="80"/>
      <c r="AI341" s="81"/>
      <c r="AJ341" s="46"/>
      <c r="AK341" s="46"/>
    </row>
    <row r="342" spans="1:37" x14ac:dyDescent="0.2">
      <c r="A342" s="77"/>
      <c r="J342" s="77"/>
      <c r="L342" s="77"/>
      <c r="O342" s="77"/>
      <c r="Q342" s="77"/>
      <c r="R342" s="46"/>
      <c r="S342" s="80"/>
      <c r="T342" s="81"/>
      <c r="V342" s="82"/>
      <c r="W342" s="82"/>
      <c r="X342" s="82"/>
      <c r="Y342" s="82"/>
      <c r="Z342" s="46"/>
      <c r="AA342" s="46"/>
      <c r="AB342" s="46"/>
      <c r="AC342" s="46"/>
      <c r="AD342" s="46"/>
      <c r="AE342" s="46"/>
      <c r="AF342" s="46"/>
      <c r="AG342" s="46"/>
      <c r="AH342" s="80"/>
      <c r="AI342" s="81"/>
      <c r="AJ342" s="46"/>
      <c r="AK342" s="46"/>
    </row>
    <row r="343" spans="1:37" x14ac:dyDescent="0.2">
      <c r="A343" s="77"/>
      <c r="J343" s="77"/>
      <c r="L343" s="77"/>
      <c r="O343" s="77"/>
      <c r="Q343" s="77"/>
      <c r="R343" s="46"/>
      <c r="S343" s="80"/>
      <c r="T343" s="81"/>
      <c r="V343" s="82"/>
      <c r="W343" s="82"/>
      <c r="X343" s="82"/>
      <c r="Y343" s="82"/>
      <c r="Z343" s="46"/>
      <c r="AA343" s="46"/>
      <c r="AB343" s="46"/>
      <c r="AC343" s="46"/>
      <c r="AD343" s="46"/>
      <c r="AE343" s="46"/>
      <c r="AF343" s="46"/>
      <c r="AG343" s="46"/>
      <c r="AH343" s="80"/>
      <c r="AI343" s="81"/>
      <c r="AJ343" s="46"/>
      <c r="AK343" s="46"/>
    </row>
    <row r="344" spans="1:37" x14ac:dyDescent="0.2">
      <c r="A344" s="77"/>
      <c r="J344" s="77"/>
      <c r="L344" s="77"/>
      <c r="O344" s="77"/>
      <c r="Q344" s="77"/>
      <c r="R344" s="46"/>
      <c r="S344" s="80"/>
      <c r="T344" s="81"/>
      <c r="V344" s="82"/>
      <c r="W344" s="82"/>
      <c r="X344" s="82"/>
      <c r="Y344" s="82"/>
      <c r="Z344" s="46"/>
      <c r="AA344" s="46"/>
      <c r="AB344" s="46"/>
      <c r="AC344" s="46"/>
      <c r="AD344" s="46"/>
      <c r="AE344" s="46"/>
      <c r="AF344" s="46"/>
      <c r="AG344" s="46"/>
      <c r="AH344" s="80"/>
      <c r="AI344" s="81"/>
      <c r="AJ344" s="46"/>
      <c r="AK344" s="46"/>
    </row>
    <row r="345" spans="1:37" x14ac:dyDescent="0.2">
      <c r="A345" s="77"/>
      <c r="J345" s="77"/>
      <c r="L345" s="77"/>
      <c r="O345" s="77"/>
      <c r="Q345" s="77"/>
      <c r="R345" s="46"/>
      <c r="S345" s="80"/>
      <c r="T345" s="81"/>
      <c r="V345" s="82"/>
      <c r="W345" s="82"/>
      <c r="X345" s="82"/>
      <c r="Y345" s="82"/>
      <c r="Z345" s="46"/>
      <c r="AA345" s="46"/>
      <c r="AB345" s="46"/>
      <c r="AC345" s="46"/>
      <c r="AD345" s="46"/>
      <c r="AE345" s="46"/>
      <c r="AF345" s="46"/>
      <c r="AG345" s="46"/>
      <c r="AH345" s="80"/>
      <c r="AI345" s="81"/>
      <c r="AJ345" s="46"/>
      <c r="AK345" s="46"/>
    </row>
    <row r="346" spans="1:37" x14ac:dyDescent="0.2">
      <c r="A346" s="77"/>
      <c r="J346" s="77"/>
      <c r="L346" s="77"/>
      <c r="O346" s="77"/>
      <c r="Q346" s="77"/>
      <c r="R346" s="46"/>
      <c r="S346" s="80"/>
      <c r="T346" s="81"/>
      <c r="V346" s="82"/>
      <c r="W346" s="82"/>
      <c r="X346" s="82"/>
      <c r="Y346" s="82"/>
      <c r="Z346" s="46"/>
      <c r="AA346" s="46"/>
      <c r="AB346" s="46"/>
      <c r="AC346" s="46"/>
      <c r="AD346" s="46"/>
      <c r="AE346" s="46"/>
      <c r="AF346" s="46"/>
      <c r="AG346" s="46"/>
      <c r="AH346" s="80"/>
      <c r="AI346" s="81"/>
      <c r="AJ346" s="46"/>
      <c r="AK346" s="46"/>
    </row>
    <row r="347" spans="1:37" x14ac:dyDescent="0.2">
      <c r="A347" s="77"/>
      <c r="J347" s="77"/>
      <c r="L347" s="77"/>
      <c r="O347" s="77"/>
      <c r="Q347" s="77"/>
      <c r="R347" s="46"/>
      <c r="S347" s="80"/>
      <c r="T347" s="81"/>
      <c r="V347" s="82"/>
      <c r="W347" s="82"/>
      <c r="X347" s="82"/>
      <c r="Y347" s="82"/>
      <c r="Z347" s="46"/>
      <c r="AA347" s="46"/>
      <c r="AB347" s="46"/>
      <c r="AC347" s="46"/>
      <c r="AD347" s="46"/>
      <c r="AE347" s="46"/>
      <c r="AF347" s="46"/>
      <c r="AG347" s="46"/>
      <c r="AH347" s="80"/>
      <c r="AI347" s="81"/>
      <c r="AJ347" s="46"/>
      <c r="AK347" s="46"/>
    </row>
    <row r="348" spans="1:37" x14ac:dyDescent="0.2">
      <c r="A348" s="77"/>
      <c r="J348" s="77"/>
      <c r="L348" s="77"/>
      <c r="O348" s="77"/>
      <c r="Q348" s="77"/>
      <c r="R348" s="46"/>
      <c r="S348" s="80"/>
      <c r="T348" s="81"/>
      <c r="V348" s="82"/>
      <c r="W348" s="82"/>
      <c r="X348" s="82"/>
      <c r="Y348" s="82"/>
      <c r="Z348" s="46"/>
      <c r="AA348" s="46"/>
      <c r="AB348" s="46"/>
      <c r="AC348" s="46"/>
      <c r="AD348" s="46"/>
      <c r="AE348" s="46"/>
      <c r="AF348" s="46"/>
      <c r="AG348" s="46"/>
      <c r="AH348" s="80"/>
      <c r="AI348" s="81"/>
      <c r="AJ348" s="46"/>
      <c r="AK348" s="46"/>
    </row>
    <row r="349" spans="1:37" x14ac:dyDescent="0.2">
      <c r="A349" s="77"/>
      <c r="J349" s="77"/>
      <c r="L349" s="77"/>
      <c r="O349" s="77"/>
      <c r="Q349" s="77"/>
      <c r="R349" s="46"/>
      <c r="S349" s="80"/>
      <c r="T349" s="81"/>
      <c r="V349" s="82"/>
      <c r="W349" s="82"/>
      <c r="X349" s="82"/>
      <c r="Y349" s="82"/>
      <c r="Z349" s="46"/>
      <c r="AA349" s="46"/>
      <c r="AB349" s="46"/>
      <c r="AC349" s="46"/>
      <c r="AD349" s="46"/>
      <c r="AE349" s="46"/>
      <c r="AF349" s="46"/>
      <c r="AG349" s="46"/>
      <c r="AH349" s="80"/>
      <c r="AI349" s="81"/>
      <c r="AJ349" s="46"/>
      <c r="AK349" s="46"/>
    </row>
    <row r="350" spans="1:37" x14ac:dyDescent="0.2">
      <c r="A350" s="77"/>
      <c r="J350" s="77"/>
      <c r="L350" s="77"/>
      <c r="O350" s="77"/>
      <c r="Q350" s="77"/>
      <c r="R350" s="46"/>
      <c r="S350" s="80"/>
      <c r="T350" s="81"/>
      <c r="V350" s="82"/>
      <c r="W350" s="82"/>
      <c r="X350" s="82"/>
      <c r="Y350" s="82"/>
      <c r="Z350" s="46"/>
      <c r="AA350" s="46"/>
      <c r="AB350" s="46"/>
      <c r="AC350" s="46"/>
      <c r="AD350" s="46"/>
      <c r="AE350" s="46"/>
      <c r="AF350" s="46"/>
      <c r="AG350" s="46"/>
      <c r="AH350" s="80"/>
      <c r="AI350" s="81"/>
      <c r="AJ350" s="46"/>
      <c r="AK350" s="46"/>
    </row>
    <row r="351" spans="1:37" x14ac:dyDescent="0.2">
      <c r="A351" s="77"/>
      <c r="J351" s="77"/>
      <c r="L351" s="77"/>
      <c r="O351" s="77"/>
      <c r="Q351" s="77"/>
      <c r="R351" s="46"/>
      <c r="S351" s="80"/>
      <c r="T351" s="81"/>
      <c r="V351" s="82"/>
      <c r="W351" s="82"/>
      <c r="X351" s="82"/>
      <c r="Y351" s="82"/>
      <c r="Z351" s="46"/>
      <c r="AA351" s="46"/>
      <c r="AB351" s="46"/>
      <c r="AC351" s="46"/>
      <c r="AD351" s="46"/>
      <c r="AE351" s="46"/>
      <c r="AF351" s="46"/>
      <c r="AG351" s="46"/>
      <c r="AH351" s="80"/>
      <c r="AI351" s="81"/>
      <c r="AJ351" s="46"/>
      <c r="AK351" s="46"/>
    </row>
    <row r="352" spans="1:37" x14ac:dyDescent="0.2">
      <c r="A352" s="77"/>
      <c r="J352" s="77"/>
      <c r="L352" s="77"/>
      <c r="O352" s="77"/>
      <c r="Q352" s="77"/>
      <c r="R352" s="46"/>
      <c r="S352" s="80"/>
      <c r="T352" s="81"/>
      <c r="V352" s="82"/>
      <c r="W352" s="82"/>
      <c r="X352" s="82"/>
      <c r="Y352" s="82"/>
      <c r="Z352" s="46"/>
      <c r="AA352" s="46"/>
      <c r="AB352" s="46"/>
      <c r="AC352" s="46"/>
      <c r="AD352" s="46"/>
      <c r="AE352" s="46"/>
      <c r="AF352" s="46"/>
      <c r="AG352" s="46"/>
      <c r="AH352" s="80"/>
      <c r="AI352" s="81"/>
      <c r="AJ352" s="46"/>
      <c r="AK352" s="46"/>
    </row>
    <row r="353" spans="1:37" x14ac:dyDescent="0.2">
      <c r="A353" s="77"/>
      <c r="J353" s="77"/>
      <c r="L353" s="77"/>
      <c r="O353" s="77"/>
      <c r="Q353" s="77"/>
      <c r="R353" s="46"/>
      <c r="S353" s="80"/>
      <c r="T353" s="81"/>
      <c r="V353" s="82"/>
      <c r="W353" s="82"/>
      <c r="X353" s="82"/>
      <c r="Y353" s="82"/>
      <c r="Z353" s="46"/>
      <c r="AA353" s="46"/>
      <c r="AB353" s="46"/>
      <c r="AC353" s="46"/>
      <c r="AD353" s="46"/>
      <c r="AE353" s="46"/>
      <c r="AF353" s="46"/>
      <c r="AG353" s="46"/>
      <c r="AH353" s="80"/>
      <c r="AI353" s="81"/>
      <c r="AJ353" s="46"/>
      <c r="AK353" s="46"/>
    </row>
    <row r="354" spans="1:37" x14ac:dyDescent="0.2">
      <c r="A354" s="77"/>
      <c r="J354" s="77"/>
      <c r="L354" s="77"/>
      <c r="O354" s="77"/>
      <c r="Q354" s="77"/>
      <c r="R354" s="46"/>
      <c r="S354" s="80"/>
      <c r="T354" s="81"/>
      <c r="V354" s="82"/>
      <c r="W354" s="82"/>
      <c r="X354" s="82"/>
      <c r="Y354" s="82"/>
      <c r="Z354" s="46"/>
      <c r="AA354" s="46"/>
      <c r="AB354" s="46"/>
      <c r="AC354" s="46"/>
      <c r="AD354" s="46"/>
      <c r="AE354" s="46"/>
      <c r="AF354" s="46"/>
      <c r="AG354" s="46"/>
      <c r="AH354" s="80"/>
      <c r="AI354" s="81"/>
      <c r="AJ354" s="46"/>
      <c r="AK354" s="46"/>
    </row>
    <row r="355" spans="1:37" x14ac:dyDescent="0.2">
      <c r="A355" s="77"/>
      <c r="J355" s="77"/>
      <c r="L355" s="77"/>
      <c r="O355" s="77"/>
      <c r="Q355" s="77"/>
      <c r="R355" s="46"/>
      <c r="S355" s="80"/>
      <c r="T355" s="81"/>
      <c r="V355" s="82"/>
      <c r="W355" s="82"/>
      <c r="X355" s="82"/>
      <c r="Y355" s="82"/>
      <c r="Z355" s="46"/>
      <c r="AA355" s="46"/>
      <c r="AB355" s="46"/>
      <c r="AC355" s="46"/>
      <c r="AD355" s="46"/>
      <c r="AE355" s="46"/>
      <c r="AF355" s="46"/>
      <c r="AG355" s="46"/>
      <c r="AH355" s="80"/>
      <c r="AI355" s="81"/>
      <c r="AJ355" s="46"/>
      <c r="AK355" s="46"/>
    </row>
    <row r="356" spans="1:37" x14ac:dyDescent="0.2">
      <c r="A356" s="77"/>
      <c r="J356" s="77"/>
      <c r="L356" s="77"/>
      <c r="O356" s="77"/>
      <c r="Q356" s="77"/>
      <c r="R356" s="46"/>
      <c r="S356" s="80"/>
      <c r="T356" s="81"/>
      <c r="V356" s="82"/>
      <c r="W356" s="82"/>
      <c r="X356" s="82"/>
      <c r="Y356" s="82"/>
      <c r="Z356" s="46"/>
      <c r="AA356" s="46"/>
      <c r="AB356" s="46"/>
      <c r="AC356" s="46"/>
      <c r="AD356" s="46"/>
      <c r="AE356" s="46"/>
      <c r="AF356" s="46"/>
      <c r="AG356" s="46"/>
      <c r="AH356" s="80"/>
      <c r="AI356" s="81"/>
      <c r="AJ356" s="46"/>
      <c r="AK356" s="46"/>
    </row>
    <row r="357" spans="1:37" x14ac:dyDescent="0.2">
      <c r="A357" s="77"/>
      <c r="J357" s="77"/>
      <c r="L357" s="77"/>
      <c r="O357" s="77"/>
      <c r="Q357" s="77"/>
      <c r="R357" s="46"/>
      <c r="S357" s="80"/>
      <c r="T357" s="81"/>
      <c r="V357" s="82"/>
      <c r="W357" s="82"/>
      <c r="X357" s="82"/>
      <c r="Y357" s="82"/>
      <c r="Z357" s="46"/>
      <c r="AA357" s="46"/>
      <c r="AB357" s="46"/>
      <c r="AC357" s="46"/>
      <c r="AD357" s="46"/>
      <c r="AE357" s="46"/>
      <c r="AF357" s="46"/>
      <c r="AG357" s="46"/>
      <c r="AH357" s="80"/>
      <c r="AI357" s="81"/>
      <c r="AJ357" s="46"/>
      <c r="AK357" s="46"/>
    </row>
    <row r="358" spans="1:37" x14ac:dyDescent="0.2">
      <c r="A358" s="77"/>
      <c r="J358" s="77"/>
      <c r="L358" s="77"/>
      <c r="O358" s="77"/>
      <c r="Q358" s="77"/>
      <c r="R358" s="46"/>
      <c r="S358" s="80"/>
      <c r="T358" s="81"/>
      <c r="V358" s="82"/>
      <c r="W358" s="82"/>
      <c r="X358" s="82"/>
      <c r="Y358" s="82"/>
      <c r="Z358" s="46"/>
      <c r="AA358" s="46"/>
      <c r="AB358" s="46"/>
      <c r="AC358" s="46"/>
      <c r="AD358" s="46"/>
      <c r="AE358" s="46"/>
      <c r="AF358" s="46"/>
      <c r="AG358" s="46"/>
      <c r="AH358" s="80"/>
      <c r="AI358" s="81"/>
      <c r="AJ358" s="46"/>
      <c r="AK358" s="46"/>
    </row>
    <row r="359" spans="1:37" x14ac:dyDescent="0.2">
      <c r="A359" s="77"/>
      <c r="J359" s="77"/>
      <c r="L359" s="77"/>
      <c r="O359" s="77"/>
      <c r="Q359" s="77"/>
      <c r="R359" s="46"/>
      <c r="S359" s="80"/>
      <c r="T359" s="81"/>
      <c r="V359" s="82"/>
      <c r="W359" s="82"/>
      <c r="X359" s="82"/>
      <c r="Y359" s="82"/>
      <c r="Z359" s="46"/>
      <c r="AA359" s="46"/>
      <c r="AB359" s="46"/>
      <c r="AC359" s="46"/>
      <c r="AD359" s="46"/>
      <c r="AE359" s="46"/>
      <c r="AF359" s="46"/>
      <c r="AG359" s="46"/>
      <c r="AH359" s="80"/>
      <c r="AI359" s="81"/>
      <c r="AJ359" s="46"/>
      <c r="AK359" s="46"/>
    </row>
    <row r="360" spans="1:37" x14ac:dyDescent="0.2">
      <c r="A360" s="77"/>
      <c r="J360" s="77"/>
      <c r="L360" s="77"/>
      <c r="O360" s="77"/>
      <c r="Q360" s="77"/>
      <c r="R360" s="46"/>
      <c r="S360" s="80"/>
      <c r="T360" s="81"/>
      <c r="V360" s="82"/>
      <c r="W360" s="82"/>
      <c r="X360" s="82"/>
      <c r="Y360" s="82"/>
      <c r="Z360" s="46"/>
      <c r="AA360" s="46"/>
      <c r="AB360" s="46"/>
      <c r="AC360" s="46"/>
      <c r="AD360" s="46"/>
      <c r="AE360" s="46"/>
      <c r="AF360" s="46"/>
      <c r="AG360" s="46"/>
      <c r="AH360" s="80"/>
      <c r="AI360" s="81"/>
      <c r="AJ360" s="46"/>
      <c r="AK360" s="46"/>
    </row>
    <row r="361" spans="1:37" x14ac:dyDescent="0.2">
      <c r="A361" s="77"/>
      <c r="J361" s="77"/>
      <c r="L361" s="77"/>
      <c r="O361" s="77"/>
      <c r="Q361" s="77"/>
      <c r="R361" s="46"/>
      <c r="S361" s="80"/>
      <c r="T361" s="81"/>
      <c r="V361" s="82"/>
      <c r="W361" s="82"/>
      <c r="X361" s="82"/>
      <c r="Y361" s="82"/>
      <c r="Z361" s="46"/>
      <c r="AA361" s="46"/>
      <c r="AB361" s="46"/>
      <c r="AC361" s="46"/>
      <c r="AD361" s="46"/>
      <c r="AE361" s="46"/>
      <c r="AF361" s="46"/>
      <c r="AG361" s="46"/>
      <c r="AH361" s="80"/>
      <c r="AI361" s="81"/>
      <c r="AJ361" s="46"/>
      <c r="AK361" s="46"/>
    </row>
    <row r="362" spans="1:37" x14ac:dyDescent="0.2">
      <c r="A362" s="77"/>
      <c r="J362" s="77"/>
      <c r="L362" s="77"/>
      <c r="O362" s="77"/>
      <c r="Q362" s="77"/>
      <c r="R362" s="46"/>
      <c r="S362" s="80"/>
      <c r="T362" s="81"/>
      <c r="V362" s="82"/>
      <c r="W362" s="82"/>
      <c r="X362" s="82"/>
      <c r="Y362" s="82"/>
      <c r="Z362" s="46"/>
      <c r="AA362" s="46"/>
      <c r="AB362" s="46"/>
      <c r="AC362" s="46"/>
      <c r="AD362" s="46"/>
      <c r="AE362" s="46"/>
      <c r="AF362" s="46"/>
      <c r="AG362" s="46"/>
      <c r="AH362" s="80"/>
      <c r="AI362" s="81"/>
      <c r="AJ362" s="46"/>
      <c r="AK362" s="46"/>
    </row>
    <row r="363" spans="1:37" x14ac:dyDescent="0.2">
      <c r="A363" s="77"/>
      <c r="J363" s="77"/>
      <c r="L363" s="77"/>
      <c r="O363" s="77"/>
      <c r="Q363" s="77"/>
      <c r="R363" s="46"/>
      <c r="S363" s="80"/>
      <c r="T363" s="81"/>
      <c r="V363" s="82"/>
      <c r="W363" s="82"/>
      <c r="X363" s="82"/>
      <c r="Y363" s="82"/>
      <c r="Z363" s="46"/>
      <c r="AA363" s="46"/>
      <c r="AB363" s="46"/>
      <c r="AC363" s="46"/>
      <c r="AD363" s="46"/>
      <c r="AE363" s="46"/>
      <c r="AF363" s="46"/>
      <c r="AG363" s="46"/>
      <c r="AH363" s="80"/>
      <c r="AI363" s="81"/>
      <c r="AJ363" s="46"/>
      <c r="AK363" s="46"/>
    </row>
    <row r="364" spans="1:37" x14ac:dyDescent="0.2">
      <c r="A364" s="77"/>
      <c r="J364" s="77"/>
      <c r="L364" s="77"/>
      <c r="O364" s="77"/>
      <c r="Q364" s="77"/>
      <c r="R364" s="46"/>
      <c r="S364" s="80"/>
      <c r="T364" s="81"/>
      <c r="V364" s="82"/>
      <c r="W364" s="82"/>
      <c r="X364" s="82"/>
      <c r="Y364" s="82"/>
      <c r="Z364" s="46"/>
      <c r="AA364" s="46"/>
      <c r="AB364" s="46"/>
      <c r="AC364" s="46"/>
      <c r="AD364" s="46"/>
      <c r="AE364" s="46"/>
      <c r="AF364" s="46"/>
      <c r="AG364" s="46"/>
      <c r="AH364" s="80"/>
      <c r="AI364" s="81"/>
      <c r="AJ364" s="46"/>
      <c r="AK364" s="46"/>
    </row>
    <row r="365" spans="1:37" x14ac:dyDescent="0.2">
      <c r="A365" s="77"/>
      <c r="J365" s="77"/>
      <c r="L365" s="77"/>
      <c r="O365" s="77"/>
      <c r="Q365" s="77"/>
      <c r="R365" s="46"/>
      <c r="S365" s="80"/>
      <c r="T365" s="81"/>
      <c r="V365" s="82"/>
      <c r="W365" s="82"/>
      <c r="X365" s="82"/>
      <c r="Y365" s="82"/>
      <c r="Z365" s="46"/>
      <c r="AA365" s="46"/>
      <c r="AB365" s="46"/>
      <c r="AC365" s="46"/>
      <c r="AD365" s="46"/>
      <c r="AE365" s="46"/>
      <c r="AF365" s="46"/>
      <c r="AG365" s="46"/>
      <c r="AH365" s="80"/>
      <c r="AI365" s="81"/>
      <c r="AJ365" s="46"/>
      <c r="AK365" s="46"/>
    </row>
    <row r="366" spans="1:37" x14ac:dyDescent="0.2">
      <c r="A366" s="77"/>
      <c r="J366" s="77"/>
      <c r="L366" s="77"/>
      <c r="O366" s="77"/>
      <c r="Q366" s="77"/>
      <c r="R366" s="46"/>
      <c r="S366" s="80"/>
      <c r="T366" s="81"/>
      <c r="V366" s="82"/>
      <c r="W366" s="82"/>
      <c r="X366" s="82"/>
      <c r="Y366" s="82"/>
      <c r="Z366" s="46"/>
      <c r="AA366" s="46"/>
      <c r="AB366" s="46"/>
      <c r="AC366" s="46"/>
      <c r="AD366" s="46"/>
      <c r="AE366" s="46"/>
      <c r="AF366" s="46"/>
      <c r="AG366" s="46"/>
      <c r="AH366" s="80"/>
      <c r="AI366" s="81"/>
      <c r="AJ366" s="46"/>
      <c r="AK366" s="46"/>
    </row>
    <row r="367" spans="1:37" x14ac:dyDescent="0.2">
      <c r="A367" s="77"/>
      <c r="J367" s="77"/>
      <c r="L367" s="77"/>
      <c r="O367" s="77"/>
      <c r="Q367" s="77"/>
      <c r="R367" s="46"/>
      <c r="S367" s="80"/>
      <c r="T367" s="81"/>
      <c r="V367" s="82"/>
      <c r="W367" s="82"/>
      <c r="X367" s="82"/>
      <c r="Y367" s="82"/>
      <c r="Z367" s="46"/>
      <c r="AA367" s="46"/>
      <c r="AB367" s="46"/>
      <c r="AC367" s="46"/>
      <c r="AD367" s="46"/>
      <c r="AE367" s="46"/>
      <c r="AF367" s="46"/>
      <c r="AG367" s="46"/>
      <c r="AH367" s="80"/>
      <c r="AI367" s="81"/>
      <c r="AJ367" s="46"/>
      <c r="AK367" s="46"/>
    </row>
    <row r="368" spans="1:37" x14ac:dyDescent="0.2">
      <c r="A368" s="77"/>
      <c r="J368" s="77"/>
      <c r="L368" s="77"/>
      <c r="O368" s="77"/>
      <c r="Q368" s="77"/>
      <c r="R368" s="46"/>
      <c r="S368" s="80"/>
      <c r="T368" s="81"/>
      <c r="V368" s="82"/>
      <c r="W368" s="82"/>
      <c r="X368" s="82"/>
      <c r="Y368" s="82"/>
      <c r="Z368" s="46"/>
      <c r="AA368" s="46"/>
      <c r="AB368" s="46"/>
      <c r="AC368" s="46"/>
      <c r="AD368" s="46"/>
      <c r="AE368" s="46"/>
      <c r="AF368" s="46"/>
      <c r="AG368" s="46"/>
      <c r="AH368" s="80"/>
      <c r="AI368" s="81"/>
      <c r="AJ368" s="46"/>
      <c r="AK368" s="46"/>
    </row>
    <row r="369" spans="1:37" x14ac:dyDescent="0.2">
      <c r="A369" s="77"/>
      <c r="J369" s="77"/>
      <c r="L369" s="77"/>
      <c r="O369" s="77"/>
      <c r="Q369" s="77"/>
      <c r="R369" s="46"/>
      <c r="S369" s="80"/>
      <c r="T369" s="81"/>
      <c r="V369" s="82"/>
      <c r="W369" s="82"/>
      <c r="X369" s="82"/>
      <c r="Y369" s="82"/>
      <c r="Z369" s="46"/>
      <c r="AA369" s="46"/>
      <c r="AB369" s="46"/>
      <c r="AC369" s="46"/>
      <c r="AD369" s="46"/>
      <c r="AE369" s="46"/>
      <c r="AF369" s="46"/>
      <c r="AG369" s="46"/>
      <c r="AH369" s="80"/>
      <c r="AI369" s="81"/>
      <c r="AJ369" s="46"/>
      <c r="AK369" s="46"/>
    </row>
    <row r="370" spans="1:37" x14ac:dyDescent="0.2">
      <c r="A370" s="77"/>
      <c r="J370" s="77"/>
      <c r="L370" s="77"/>
      <c r="O370" s="77"/>
      <c r="Q370" s="77"/>
      <c r="R370" s="46"/>
      <c r="S370" s="80"/>
      <c r="T370" s="81"/>
      <c r="V370" s="82"/>
      <c r="W370" s="82"/>
      <c r="X370" s="82"/>
      <c r="Y370" s="82"/>
      <c r="Z370" s="46"/>
      <c r="AA370" s="46"/>
      <c r="AB370" s="46"/>
      <c r="AC370" s="46"/>
      <c r="AD370" s="46"/>
      <c r="AE370" s="46"/>
      <c r="AF370" s="46"/>
      <c r="AG370" s="46"/>
      <c r="AH370" s="80"/>
      <c r="AI370" s="81"/>
      <c r="AJ370" s="46"/>
      <c r="AK370" s="46"/>
    </row>
    <row r="371" spans="1:37" x14ac:dyDescent="0.2">
      <c r="A371" s="77"/>
      <c r="J371" s="77"/>
      <c r="L371" s="77"/>
      <c r="O371" s="77"/>
      <c r="Q371" s="77"/>
      <c r="R371" s="46"/>
      <c r="S371" s="80"/>
      <c r="T371" s="81"/>
      <c r="V371" s="82"/>
      <c r="W371" s="82"/>
      <c r="X371" s="82"/>
      <c r="Y371" s="82"/>
      <c r="Z371" s="46"/>
      <c r="AA371" s="46"/>
      <c r="AB371" s="46"/>
      <c r="AC371" s="46"/>
      <c r="AD371" s="46"/>
      <c r="AE371" s="46"/>
      <c r="AF371" s="46"/>
      <c r="AG371" s="46"/>
      <c r="AH371" s="80"/>
      <c r="AI371" s="81"/>
      <c r="AJ371" s="46"/>
      <c r="AK371" s="46"/>
    </row>
    <row r="372" spans="1:37" x14ac:dyDescent="0.2">
      <c r="A372" s="77"/>
      <c r="J372" s="77"/>
      <c r="L372" s="77"/>
      <c r="O372" s="77"/>
      <c r="Q372" s="77"/>
      <c r="R372" s="46"/>
      <c r="S372" s="80"/>
      <c r="T372" s="81"/>
      <c r="V372" s="82"/>
      <c r="W372" s="82"/>
      <c r="X372" s="82"/>
      <c r="Y372" s="82"/>
      <c r="Z372" s="46"/>
      <c r="AA372" s="46"/>
      <c r="AB372" s="46"/>
      <c r="AC372" s="46"/>
      <c r="AD372" s="46"/>
      <c r="AE372" s="46"/>
      <c r="AF372" s="46"/>
      <c r="AG372" s="46"/>
      <c r="AH372" s="80"/>
      <c r="AI372" s="81"/>
      <c r="AJ372" s="46"/>
      <c r="AK372" s="46"/>
    </row>
    <row r="373" spans="1:37" x14ac:dyDescent="0.2">
      <c r="A373" s="77"/>
      <c r="J373" s="77"/>
      <c r="L373" s="77"/>
      <c r="O373" s="77"/>
      <c r="Q373" s="77"/>
      <c r="R373" s="46"/>
      <c r="S373" s="80"/>
      <c r="T373" s="81"/>
      <c r="V373" s="82"/>
      <c r="W373" s="82"/>
      <c r="X373" s="82"/>
      <c r="Y373" s="82"/>
      <c r="Z373" s="46"/>
      <c r="AA373" s="46"/>
      <c r="AB373" s="46"/>
      <c r="AC373" s="46"/>
      <c r="AD373" s="46"/>
      <c r="AE373" s="46"/>
      <c r="AF373" s="46"/>
      <c r="AG373" s="46"/>
      <c r="AH373" s="80"/>
      <c r="AI373" s="81"/>
      <c r="AJ373" s="46"/>
      <c r="AK373" s="46"/>
    </row>
    <row r="374" spans="1:37" x14ac:dyDescent="0.2">
      <c r="A374" s="77"/>
      <c r="J374" s="77"/>
      <c r="L374" s="77"/>
      <c r="O374" s="77"/>
      <c r="Q374" s="77"/>
      <c r="R374" s="46"/>
      <c r="S374" s="80"/>
      <c r="T374" s="81"/>
      <c r="V374" s="82"/>
      <c r="W374" s="82"/>
      <c r="X374" s="82"/>
      <c r="Y374" s="82"/>
      <c r="Z374" s="46"/>
      <c r="AA374" s="46"/>
      <c r="AB374" s="46"/>
      <c r="AC374" s="46"/>
      <c r="AD374" s="46"/>
      <c r="AE374" s="46"/>
      <c r="AF374" s="46"/>
      <c r="AG374" s="46"/>
      <c r="AH374" s="80"/>
      <c r="AI374" s="81"/>
      <c r="AJ374" s="46"/>
      <c r="AK374" s="46"/>
    </row>
    <row r="375" spans="1:37" x14ac:dyDescent="0.2">
      <c r="A375" s="77"/>
      <c r="J375" s="77"/>
      <c r="L375" s="77"/>
      <c r="O375" s="77"/>
      <c r="Q375" s="77"/>
      <c r="R375" s="46"/>
      <c r="S375" s="80"/>
      <c r="T375" s="81"/>
      <c r="V375" s="82"/>
      <c r="W375" s="82"/>
      <c r="X375" s="82"/>
      <c r="Y375" s="82"/>
      <c r="Z375" s="46"/>
      <c r="AA375" s="46"/>
      <c r="AB375" s="46"/>
      <c r="AC375" s="46"/>
      <c r="AD375" s="46"/>
      <c r="AE375" s="46"/>
      <c r="AF375" s="46"/>
      <c r="AG375" s="46"/>
      <c r="AH375" s="80"/>
      <c r="AI375" s="81"/>
      <c r="AJ375" s="46"/>
      <c r="AK375" s="46"/>
    </row>
    <row r="376" spans="1:37" x14ac:dyDescent="0.2">
      <c r="A376" s="77"/>
      <c r="J376" s="77"/>
      <c r="L376" s="77"/>
      <c r="O376" s="77"/>
      <c r="Q376" s="77"/>
      <c r="R376" s="46"/>
      <c r="S376" s="80"/>
      <c r="T376" s="81"/>
      <c r="V376" s="82"/>
      <c r="W376" s="82"/>
      <c r="X376" s="82"/>
      <c r="Y376" s="82"/>
      <c r="Z376" s="46"/>
      <c r="AA376" s="46"/>
      <c r="AB376" s="46"/>
      <c r="AC376" s="46"/>
      <c r="AD376" s="46"/>
      <c r="AE376" s="46"/>
      <c r="AF376" s="46"/>
      <c r="AG376" s="46"/>
      <c r="AH376" s="80"/>
      <c r="AI376" s="81"/>
      <c r="AJ376" s="46"/>
      <c r="AK376" s="46"/>
    </row>
    <row r="377" spans="1:37" x14ac:dyDescent="0.2">
      <c r="A377" s="77"/>
      <c r="J377" s="77"/>
      <c r="L377" s="77"/>
      <c r="O377" s="77"/>
      <c r="Q377" s="77"/>
      <c r="R377" s="46"/>
      <c r="S377" s="80"/>
      <c r="T377" s="81"/>
      <c r="V377" s="82"/>
      <c r="W377" s="82"/>
      <c r="X377" s="82"/>
      <c r="Y377" s="82"/>
      <c r="Z377" s="46"/>
      <c r="AA377" s="46"/>
      <c r="AB377" s="46"/>
      <c r="AC377" s="46"/>
      <c r="AD377" s="46"/>
      <c r="AE377" s="46"/>
      <c r="AF377" s="46"/>
      <c r="AG377" s="46"/>
      <c r="AH377" s="80"/>
      <c r="AI377" s="81"/>
      <c r="AJ377" s="46"/>
      <c r="AK377" s="46"/>
    </row>
    <row r="378" spans="1:37" x14ac:dyDescent="0.2">
      <c r="A378" s="77"/>
      <c r="J378" s="77"/>
      <c r="L378" s="77"/>
      <c r="O378" s="77"/>
      <c r="Q378" s="77"/>
      <c r="R378" s="46"/>
      <c r="S378" s="80"/>
      <c r="T378" s="81"/>
      <c r="V378" s="82"/>
      <c r="W378" s="82"/>
      <c r="X378" s="82"/>
      <c r="Y378" s="82"/>
      <c r="Z378" s="46"/>
      <c r="AA378" s="46"/>
      <c r="AB378" s="46"/>
      <c r="AC378" s="46"/>
      <c r="AD378" s="46"/>
      <c r="AE378" s="46"/>
      <c r="AF378" s="46"/>
      <c r="AG378" s="46"/>
      <c r="AH378" s="80"/>
      <c r="AI378" s="81"/>
      <c r="AJ378" s="46"/>
      <c r="AK378" s="46"/>
    </row>
    <row r="379" spans="1:37" x14ac:dyDescent="0.2">
      <c r="A379" s="77"/>
      <c r="J379" s="77"/>
      <c r="L379" s="77"/>
      <c r="O379" s="77"/>
      <c r="Q379" s="77"/>
      <c r="R379" s="46"/>
      <c r="S379" s="80"/>
      <c r="T379" s="81"/>
      <c r="V379" s="82"/>
      <c r="W379" s="82"/>
      <c r="X379" s="82"/>
      <c r="Y379" s="82"/>
      <c r="Z379" s="46"/>
      <c r="AA379" s="46"/>
      <c r="AB379" s="46"/>
      <c r="AC379" s="46"/>
      <c r="AD379" s="46"/>
      <c r="AE379" s="46"/>
      <c r="AF379" s="46"/>
      <c r="AG379" s="46"/>
      <c r="AH379" s="80"/>
      <c r="AI379" s="81"/>
      <c r="AJ379" s="46"/>
      <c r="AK379" s="46"/>
    </row>
    <row r="380" spans="1:37" x14ac:dyDescent="0.2">
      <c r="A380" s="77"/>
      <c r="J380" s="77"/>
      <c r="L380" s="77"/>
      <c r="O380" s="77"/>
      <c r="Q380" s="77"/>
      <c r="R380" s="46"/>
      <c r="S380" s="80"/>
      <c r="T380" s="81"/>
      <c r="V380" s="82"/>
      <c r="W380" s="82"/>
      <c r="X380" s="82"/>
      <c r="Y380" s="82"/>
      <c r="Z380" s="46"/>
      <c r="AA380" s="46"/>
      <c r="AB380" s="46"/>
      <c r="AC380" s="46"/>
      <c r="AD380" s="46"/>
      <c r="AE380" s="46"/>
      <c r="AF380" s="46"/>
      <c r="AG380" s="46"/>
      <c r="AH380" s="80"/>
      <c r="AI380" s="81"/>
      <c r="AJ380" s="46"/>
      <c r="AK380" s="46"/>
    </row>
    <row r="381" spans="1:37" x14ac:dyDescent="0.2">
      <c r="A381" s="77"/>
      <c r="J381" s="77"/>
      <c r="L381" s="77"/>
      <c r="O381" s="77"/>
      <c r="Q381" s="77"/>
      <c r="R381" s="46"/>
      <c r="S381" s="80"/>
      <c r="T381" s="81"/>
      <c r="V381" s="82"/>
      <c r="W381" s="82"/>
      <c r="X381" s="82"/>
      <c r="Y381" s="82"/>
      <c r="Z381" s="46"/>
      <c r="AA381" s="46"/>
      <c r="AB381" s="46"/>
      <c r="AC381" s="46"/>
      <c r="AD381" s="46"/>
      <c r="AE381" s="46"/>
      <c r="AF381" s="46"/>
      <c r="AG381" s="46"/>
      <c r="AH381" s="80"/>
      <c r="AI381" s="81"/>
      <c r="AJ381" s="46"/>
      <c r="AK381" s="46"/>
    </row>
    <row r="382" spans="1:37" x14ac:dyDescent="0.2">
      <c r="A382" s="77"/>
      <c r="J382" s="77"/>
      <c r="L382" s="77"/>
      <c r="O382" s="77"/>
      <c r="Q382" s="77"/>
      <c r="R382" s="46"/>
      <c r="S382" s="80"/>
      <c r="T382" s="81"/>
      <c r="V382" s="82"/>
      <c r="W382" s="82"/>
      <c r="X382" s="82"/>
      <c r="Y382" s="82"/>
      <c r="Z382" s="46"/>
      <c r="AA382" s="46"/>
      <c r="AB382" s="46"/>
      <c r="AC382" s="46"/>
      <c r="AD382" s="46"/>
      <c r="AE382" s="46"/>
      <c r="AF382" s="46"/>
      <c r="AG382" s="46"/>
      <c r="AH382" s="80"/>
      <c r="AI382" s="81"/>
      <c r="AJ382" s="46"/>
      <c r="AK382" s="46"/>
    </row>
    <row r="383" spans="1:37" x14ac:dyDescent="0.2">
      <c r="A383" s="77"/>
      <c r="J383" s="77"/>
      <c r="L383" s="77"/>
      <c r="O383" s="77"/>
      <c r="Q383" s="77"/>
      <c r="R383" s="46"/>
      <c r="S383" s="80"/>
      <c r="T383" s="81"/>
      <c r="V383" s="82"/>
      <c r="W383" s="82"/>
      <c r="X383" s="82"/>
      <c r="Y383" s="82"/>
      <c r="Z383" s="46"/>
      <c r="AA383" s="46"/>
      <c r="AB383" s="46"/>
      <c r="AC383" s="46"/>
      <c r="AD383" s="46"/>
      <c r="AE383" s="46"/>
      <c r="AF383" s="46"/>
      <c r="AG383" s="46"/>
      <c r="AH383" s="80"/>
      <c r="AI383" s="81"/>
      <c r="AJ383" s="46"/>
      <c r="AK383" s="46"/>
    </row>
    <row r="384" spans="1:37" x14ac:dyDescent="0.2">
      <c r="A384" s="77"/>
      <c r="J384" s="77"/>
      <c r="L384" s="77"/>
      <c r="O384" s="77"/>
      <c r="Q384" s="77"/>
      <c r="R384" s="46"/>
      <c r="S384" s="80"/>
      <c r="T384" s="81"/>
      <c r="V384" s="82"/>
      <c r="W384" s="82"/>
      <c r="X384" s="82"/>
      <c r="Y384" s="82"/>
      <c r="Z384" s="46"/>
      <c r="AA384" s="46"/>
      <c r="AB384" s="46"/>
      <c r="AC384" s="46"/>
      <c r="AD384" s="46"/>
      <c r="AE384" s="46"/>
      <c r="AF384" s="46"/>
      <c r="AG384" s="46"/>
      <c r="AH384" s="80"/>
      <c r="AI384" s="81"/>
      <c r="AJ384" s="46"/>
      <c r="AK384" s="46"/>
    </row>
    <row r="385" spans="1:37" x14ac:dyDescent="0.2">
      <c r="A385" s="77"/>
      <c r="J385" s="77"/>
      <c r="L385" s="77"/>
      <c r="O385" s="77"/>
      <c r="Q385" s="77"/>
      <c r="R385" s="46"/>
      <c r="S385" s="80"/>
      <c r="T385" s="81"/>
      <c r="V385" s="82"/>
      <c r="W385" s="82"/>
      <c r="X385" s="82"/>
      <c r="Y385" s="82"/>
      <c r="Z385" s="46"/>
      <c r="AA385" s="46"/>
      <c r="AB385" s="46"/>
      <c r="AC385" s="46"/>
      <c r="AD385" s="46"/>
      <c r="AE385" s="46"/>
      <c r="AF385" s="46"/>
      <c r="AG385" s="46"/>
      <c r="AH385" s="80"/>
      <c r="AI385" s="81"/>
      <c r="AJ385" s="46"/>
      <c r="AK385" s="46"/>
    </row>
    <row r="386" spans="1:37" x14ac:dyDescent="0.2">
      <c r="A386" s="77"/>
      <c r="J386" s="77"/>
      <c r="L386" s="77"/>
      <c r="O386" s="77"/>
      <c r="Q386" s="77"/>
      <c r="R386" s="46"/>
      <c r="S386" s="80"/>
      <c r="T386" s="81"/>
      <c r="V386" s="82"/>
      <c r="W386" s="82"/>
      <c r="X386" s="82"/>
      <c r="Y386" s="82"/>
      <c r="Z386" s="46"/>
      <c r="AA386" s="46"/>
      <c r="AB386" s="46"/>
      <c r="AC386" s="46"/>
      <c r="AD386" s="46"/>
      <c r="AE386" s="46"/>
      <c r="AF386" s="46"/>
      <c r="AG386" s="46"/>
      <c r="AH386" s="80"/>
      <c r="AI386" s="81"/>
      <c r="AJ386" s="46"/>
      <c r="AK386" s="46"/>
    </row>
    <row r="387" spans="1:37" x14ac:dyDescent="0.2">
      <c r="A387" s="77"/>
      <c r="J387" s="77"/>
      <c r="L387" s="77"/>
      <c r="O387" s="77"/>
      <c r="Q387" s="77"/>
      <c r="R387" s="46"/>
      <c r="S387" s="80"/>
      <c r="T387" s="81"/>
      <c r="V387" s="82"/>
      <c r="W387" s="82"/>
      <c r="X387" s="82"/>
      <c r="Y387" s="82"/>
      <c r="Z387" s="46"/>
      <c r="AA387" s="46"/>
      <c r="AB387" s="46"/>
      <c r="AC387" s="46"/>
      <c r="AD387" s="46"/>
      <c r="AE387" s="46"/>
      <c r="AF387" s="46"/>
      <c r="AG387" s="46"/>
      <c r="AH387" s="80"/>
      <c r="AI387" s="81"/>
      <c r="AJ387" s="46"/>
      <c r="AK387" s="46"/>
    </row>
    <row r="388" spans="1:37" x14ac:dyDescent="0.2">
      <c r="A388" s="77"/>
      <c r="J388" s="77"/>
      <c r="L388" s="77"/>
      <c r="O388" s="77"/>
      <c r="Q388" s="77"/>
      <c r="R388" s="46"/>
      <c r="S388" s="80"/>
      <c r="T388" s="81"/>
      <c r="V388" s="82"/>
      <c r="W388" s="82"/>
      <c r="X388" s="82"/>
      <c r="Y388" s="82"/>
      <c r="Z388" s="46"/>
      <c r="AA388" s="46"/>
      <c r="AB388" s="46"/>
      <c r="AC388" s="46"/>
      <c r="AD388" s="46"/>
      <c r="AE388" s="46"/>
      <c r="AF388" s="46"/>
      <c r="AG388" s="46"/>
      <c r="AH388" s="80"/>
      <c r="AI388" s="81"/>
      <c r="AJ388" s="46"/>
      <c r="AK388" s="46"/>
    </row>
    <row r="389" spans="1:37" x14ac:dyDescent="0.2">
      <c r="A389" s="77"/>
      <c r="J389" s="77"/>
      <c r="L389" s="77"/>
      <c r="O389" s="77"/>
      <c r="Q389" s="77"/>
      <c r="R389" s="46"/>
      <c r="S389" s="80"/>
      <c r="T389" s="81"/>
      <c r="V389" s="82"/>
      <c r="W389" s="82"/>
      <c r="X389" s="82"/>
      <c r="Y389" s="82"/>
      <c r="Z389" s="46"/>
      <c r="AA389" s="46"/>
      <c r="AB389" s="46"/>
      <c r="AC389" s="46"/>
      <c r="AD389" s="46"/>
      <c r="AE389" s="46"/>
      <c r="AF389" s="46"/>
      <c r="AG389" s="46"/>
      <c r="AH389" s="80"/>
      <c r="AI389" s="81"/>
      <c r="AJ389" s="46"/>
      <c r="AK389" s="46"/>
    </row>
    <row r="390" spans="1:37" x14ac:dyDescent="0.2">
      <c r="A390" s="77"/>
      <c r="J390" s="77"/>
      <c r="L390" s="77"/>
      <c r="O390" s="77"/>
      <c r="Q390" s="77"/>
      <c r="R390" s="46"/>
      <c r="S390" s="80"/>
      <c r="T390" s="81"/>
      <c r="V390" s="82"/>
      <c r="W390" s="82"/>
      <c r="X390" s="82"/>
      <c r="Y390" s="82"/>
      <c r="Z390" s="46"/>
      <c r="AA390" s="46"/>
      <c r="AB390" s="46"/>
      <c r="AC390" s="46"/>
      <c r="AD390" s="46"/>
      <c r="AE390" s="46"/>
      <c r="AF390" s="46"/>
      <c r="AG390" s="46"/>
      <c r="AH390" s="80"/>
      <c r="AI390" s="81"/>
      <c r="AJ390" s="46"/>
      <c r="AK390" s="46"/>
    </row>
    <row r="391" spans="1:37" x14ac:dyDescent="0.2">
      <c r="A391" s="77"/>
      <c r="J391" s="77"/>
      <c r="L391" s="77"/>
      <c r="O391" s="77"/>
      <c r="Q391" s="77"/>
      <c r="R391" s="46"/>
      <c r="S391" s="80"/>
      <c r="T391" s="81"/>
      <c r="V391" s="82"/>
      <c r="W391" s="82"/>
      <c r="X391" s="82"/>
      <c r="Y391" s="82"/>
      <c r="Z391" s="46"/>
      <c r="AA391" s="46"/>
      <c r="AB391" s="46"/>
      <c r="AC391" s="46"/>
      <c r="AD391" s="46"/>
      <c r="AE391" s="46"/>
      <c r="AF391" s="46"/>
      <c r="AG391" s="46"/>
      <c r="AH391" s="80"/>
      <c r="AI391" s="81"/>
      <c r="AJ391" s="46"/>
      <c r="AK391" s="46"/>
    </row>
    <row r="392" spans="1:37" x14ac:dyDescent="0.2">
      <c r="A392" s="77"/>
      <c r="J392" s="77"/>
      <c r="L392" s="77"/>
      <c r="O392" s="77"/>
      <c r="Q392" s="77"/>
      <c r="R392" s="46"/>
      <c r="S392" s="80"/>
      <c r="T392" s="81"/>
      <c r="V392" s="82"/>
      <c r="W392" s="82"/>
      <c r="X392" s="82"/>
      <c r="Y392" s="82"/>
      <c r="Z392" s="46"/>
      <c r="AA392" s="46"/>
      <c r="AB392" s="46"/>
      <c r="AC392" s="46"/>
      <c r="AD392" s="46"/>
      <c r="AE392" s="46"/>
      <c r="AF392" s="46"/>
      <c r="AG392" s="46"/>
      <c r="AH392" s="80"/>
      <c r="AI392" s="81"/>
      <c r="AJ392" s="46"/>
      <c r="AK392" s="46"/>
    </row>
    <row r="393" spans="1:37" x14ac:dyDescent="0.2">
      <c r="A393" s="77"/>
      <c r="J393" s="77"/>
      <c r="L393" s="77"/>
      <c r="O393" s="77"/>
      <c r="Q393" s="77"/>
      <c r="R393" s="46"/>
      <c r="S393" s="80"/>
      <c r="T393" s="81"/>
      <c r="V393" s="82"/>
      <c r="W393" s="82"/>
      <c r="X393" s="82"/>
      <c r="Y393" s="82"/>
      <c r="Z393" s="46"/>
      <c r="AA393" s="46"/>
      <c r="AB393" s="46"/>
      <c r="AC393" s="46"/>
      <c r="AD393" s="46"/>
      <c r="AE393" s="46"/>
      <c r="AF393" s="46"/>
      <c r="AG393" s="46"/>
      <c r="AH393" s="80"/>
      <c r="AI393" s="81"/>
      <c r="AJ393" s="46"/>
      <c r="AK393" s="46"/>
    </row>
    <row r="394" spans="1:37" x14ac:dyDescent="0.2">
      <c r="A394" s="77"/>
      <c r="J394" s="77"/>
      <c r="L394" s="77"/>
      <c r="O394" s="77"/>
      <c r="Q394" s="77"/>
      <c r="R394" s="46"/>
      <c r="S394" s="80"/>
      <c r="T394" s="81"/>
      <c r="V394" s="82"/>
      <c r="W394" s="82"/>
      <c r="X394" s="82"/>
      <c r="Y394" s="82"/>
      <c r="Z394" s="46"/>
      <c r="AA394" s="46"/>
      <c r="AB394" s="46"/>
      <c r="AC394" s="46"/>
      <c r="AD394" s="46"/>
      <c r="AE394" s="46"/>
      <c r="AF394" s="46"/>
      <c r="AG394" s="46"/>
      <c r="AH394" s="80"/>
      <c r="AI394" s="81"/>
      <c r="AJ394" s="46"/>
      <c r="AK394" s="46"/>
    </row>
    <row r="395" spans="1:37" x14ac:dyDescent="0.2">
      <c r="A395" s="77"/>
      <c r="J395" s="77"/>
      <c r="L395" s="77"/>
      <c r="O395" s="77"/>
      <c r="Q395" s="77"/>
      <c r="R395" s="46"/>
      <c r="S395" s="80"/>
      <c r="T395" s="81"/>
      <c r="V395" s="82"/>
      <c r="W395" s="82"/>
      <c r="X395" s="82"/>
      <c r="Y395" s="82"/>
      <c r="Z395" s="46"/>
      <c r="AA395" s="46"/>
      <c r="AB395" s="46"/>
      <c r="AC395" s="46"/>
      <c r="AD395" s="46"/>
      <c r="AE395" s="46"/>
      <c r="AF395" s="46"/>
      <c r="AG395" s="46"/>
      <c r="AH395" s="80"/>
      <c r="AI395" s="81"/>
      <c r="AJ395" s="46"/>
      <c r="AK395" s="46"/>
    </row>
    <row r="396" spans="1:37" x14ac:dyDescent="0.2">
      <c r="A396" s="77"/>
      <c r="J396" s="77"/>
      <c r="L396" s="77"/>
      <c r="O396" s="77"/>
      <c r="Q396" s="77"/>
      <c r="R396" s="46"/>
      <c r="S396" s="80"/>
      <c r="T396" s="81"/>
      <c r="V396" s="82"/>
      <c r="W396" s="82"/>
      <c r="X396" s="82"/>
      <c r="Y396" s="82"/>
      <c r="Z396" s="46"/>
      <c r="AA396" s="46"/>
      <c r="AB396" s="46"/>
      <c r="AC396" s="46"/>
      <c r="AD396" s="46"/>
      <c r="AE396" s="46"/>
      <c r="AF396" s="46"/>
      <c r="AG396" s="46"/>
      <c r="AH396" s="80"/>
      <c r="AI396" s="81"/>
      <c r="AJ396" s="46"/>
      <c r="AK396" s="46"/>
    </row>
    <row r="397" spans="1:37" x14ac:dyDescent="0.2">
      <c r="A397" s="77"/>
      <c r="J397" s="77"/>
      <c r="L397" s="77"/>
      <c r="O397" s="77"/>
      <c r="Q397" s="77"/>
      <c r="R397" s="46"/>
      <c r="S397" s="80"/>
      <c r="T397" s="81"/>
      <c r="V397" s="82"/>
      <c r="W397" s="82"/>
      <c r="X397" s="82"/>
      <c r="Y397" s="82"/>
      <c r="Z397" s="46"/>
      <c r="AA397" s="46"/>
      <c r="AB397" s="46"/>
      <c r="AC397" s="46"/>
      <c r="AD397" s="46"/>
      <c r="AE397" s="46"/>
      <c r="AF397" s="46"/>
      <c r="AG397" s="46"/>
      <c r="AH397" s="80"/>
      <c r="AI397" s="81"/>
      <c r="AJ397" s="46"/>
      <c r="AK397" s="46"/>
    </row>
    <row r="398" spans="1:37" x14ac:dyDescent="0.2">
      <c r="A398" s="77"/>
      <c r="J398" s="77"/>
      <c r="L398" s="77"/>
      <c r="O398" s="77"/>
      <c r="Q398" s="77"/>
      <c r="R398" s="46"/>
      <c r="S398" s="80"/>
      <c r="T398" s="81"/>
      <c r="V398" s="82"/>
      <c r="W398" s="82"/>
      <c r="X398" s="82"/>
      <c r="Y398" s="82"/>
      <c r="Z398" s="46"/>
      <c r="AA398" s="46"/>
      <c r="AB398" s="46"/>
      <c r="AC398" s="46"/>
      <c r="AD398" s="46"/>
      <c r="AE398" s="46"/>
      <c r="AF398" s="46"/>
      <c r="AG398" s="46"/>
      <c r="AH398" s="80"/>
      <c r="AI398" s="81"/>
      <c r="AJ398" s="46"/>
      <c r="AK398" s="46"/>
    </row>
    <row r="399" spans="1:37" x14ac:dyDescent="0.2">
      <c r="A399" s="77"/>
      <c r="J399" s="77"/>
      <c r="L399" s="77"/>
      <c r="O399" s="77"/>
      <c r="Q399" s="77"/>
      <c r="R399" s="46"/>
      <c r="S399" s="80"/>
      <c r="T399" s="81"/>
      <c r="V399" s="82"/>
      <c r="W399" s="82"/>
      <c r="X399" s="82"/>
      <c r="Y399" s="82"/>
      <c r="Z399" s="46"/>
      <c r="AA399" s="46"/>
      <c r="AB399" s="46"/>
      <c r="AC399" s="46"/>
      <c r="AD399" s="46"/>
      <c r="AE399" s="46"/>
      <c r="AF399" s="46"/>
      <c r="AG399" s="46"/>
      <c r="AH399" s="80"/>
      <c r="AI399" s="81"/>
      <c r="AJ399" s="46"/>
      <c r="AK399" s="46"/>
    </row>
    <row r="400" spans="1:37" x14ac:dyDescent="0.2">
      <c r="A400" s="77"/>
      <c r="J400" s="77"/>
      <c r="L400" s="77"/>
      <c r="O400" s="77"/>
      <c r="Q400" s="77"/>
      <c r="R400" s="46"/>
      <c r="S400" s="80"/>
      <c r="T400" s="81"/>
      <c r="V400" s="82"/>
      <c r="W400" s="82"/>
      <c r="X400" s="82"/>
      <c r="Y400" s="82"/>
      <c r="Z400" s="46"/>
      <c r="AA400" s="46"/>
      <c r="AB400" s="46"/>
      <c r="AC400" s="46"/>
      <c r="AD400" s="46"/>
      <c r="AE400" s="46"/>
      <c r="AF400" s="46"/>
      <c r="AG400" s="46"/>
      <c r="AH400" s="80"/>
      <c r="AI400" s="81"/>
      <c r="AJ400" s="46"/>
      <c r="AK400" s="46"/>
    </row>
    <row r="401" spans="1:37" x14ac:dyDescent="0.2">
      <c r="A401" s="77"/>
      <c r="J401" s="77"/>
      <c r="L401" s="77"/>
      <c r="O401" s="77"/>
      <c r="Q401" s="77"/>
      <c r="R401" s="46"/>
      <c r="S401" s="80"/>
      <c r="T401" s="81"/>
      <c r="V401" s="82"/>
      <c r="W401" s="82"/>
      <c r="X401" s="82"/>
      <c r="Y401" s="82"/>
      <c r="Z401" s="46"/>
      <c r="AA401" s="46"/>
      <c r="AB401" s="46"/>
      <c r="AC401" s="46"/>
      <c r="AD401" s="46"/>
      <c r="AE401" s="46"/>
      <c r="AF401" s="46"/>
      <c r="AG401" s="46"/>
      <c r="AH401" s="80"/>
      <c r="AI401" s="81"/>
      <c r="AJ401" s="46"/>
      <c r="AK401" s="46"/>
    </row>
    <row r="402" spans="1:37" x14ac:dyDescent="0.2">
      <c r="A402" s="77"/>
      <c r="J402" s="77"/>
      <c r="L402" s="77"/>
      <c r="O402" s="77"/>
      <c r="Q402" s="77"/>
      <c r="R402" s="46"/>
      <c r="S402" s="80"/>
      <c r="T402" s="81"/>
      <c r="V402" s="82"/>
      <c r="W402" s="82"/>
      <c r="X402" s="82"/>
      <c r="Y402" s="82"/>
      <c r="Z402" s="46"/>
      <c r="AA402" s="46"/>
      <c r="AB402" s="46"/>
      <c r="AC402" s="46"/>
      <c r="AD402" s="46"/>
      <c r="AE402" s="46"/>
      <c r="AF402" s="46"/>
      <c r="AG402" s="46"/>
      <c r="AH402" s="80"/>
      <c r="AI402" s="81"/>
      <c r="AJ402" s="46"/>
      <c r="AK402" s="46"/>
    </row>
    <row r="403" spans="1:37" x14ac:dyDescent="0.2">
      <c r="A403" s="77"/>
      <c r="J403" s="77"/>
      <c r="L403" s="77"/>
      <c r="O403" s="77"/>
      <c r="Q403" s="77"/>
      <c r="R403" s="46"/>
      <c r="S403" s="80"/>
      <c r="T403" s="81"/>
      <c r="V403" s="82"/>
      <c r="W403" s="82"/>
      <c r="X403" s="82"/>
      <c r="Y403" s="82"/>
      <c r="Z403" s="46"/>
      <c r="AA403" s="46"/>
      <c r="AB403" s="46"/>
      <c r="AC403" s="46"/>
      <c r="AD403" s="46"/>
      <c r="AE403" s="46"/>
      <c r="AF403" s="46"/>
      <c r="AG403" s="46"/>
      <c r="AH403" s="80"/>
      <c r="AI403" s="81"/>
      <c r="AJ403" s="46"/>
      <c r="AK403" s="46"/>
    </row>
    <row r="404" spans="1:37" x14ac:dyDescent="0.2">
      <c r="A404" s="77"/>
      <c r="J404" s="77"/>
      <c r="L404" s="77"/>
      <c r="O404" s="77"/>
      <c r="Q404" s="77"/>
      <c r="R404" s="46"/>
      <c r="S404" s="80"/>
      <c r="T404" s="81"/>
      <c r="V404" s="82"/>
      <c r="W404" s="82"/>
      <c r="X404" s="82"/>
      <c r="Y404" s="82"/>
      <c r="Z404" s="46"/>
      <c r="AA404" s="46"/>
      <c r="AB404" s="46"/>
      <c r="AC404" s="46"/>
      <c r="AD404" s="46"/>
      <c r="AE404" s="46"/>
      <c r="AF404" s="46"/>
      <c r="AG404" s="46"/>
      <c r="AH404" s="80"/>
      <c r="AI404" s="81"/>
      <c r="AJ404" s="46"/>
      <c r="AK404" s="46"/>
    </row>
    <row r="405" spans="1:37" x14ac:dyDescent="0.2">
      <c r="A405" s="77"/>
      <c r="J405" s="77"/>
      <c r="L405" s="77"/>
      <c r="O405" s="77"/>
      <c r="Q405" s="77"/>
      <c r="R405" s="46"/>
      <c r="S405" s="80"/>
      <c r="T405" s="81"/>
      <c r="V405" s="82"/>
      <c r="W405" s="82"/>
      <c r="X405" s="82"/>
      <c r="Y405" s="82"/>
      <c r="Z405" s="46"/>
      <c r="AA405" s="46"/>
      <c r="AB405" s="46"/>
      <c r="AC405" s="46"/>
      <c r="AD405" s="46"/>
      <c r="AE405" s="46"/>
      <c r="AF405" s="46"/>
      <c r="AG405" s="46"/>
      <c r="AH405" s="80"/>
      <c r="AI405" s="81"/>
      <c r="AJ405" s="46"/>
      <c r="AK405" s="46"/>
    </row>
    <row r="406" spans="1:37" x14ac:dyDescent="0.2">
      <c r="A406" s="77"/>
      <c r="J406" s="77"/>
      <c r="L406" s="77"/>
      <c r="O406" s="77"/>
      <c r="Q406" s="77"/>
      <c r="R406" s="46"/>
      <c r="S406" s="80"/>
      <c r="T406" s="81"/>
      <c r="V406" s="82"/>
      <c r="W406" s="82"/>
      <c r="X406" s="82"/>
      <c r="Y406" s="82"/>
      <c r="Z406" s="46"/>
      <c r="AA406" s="46"/>
      <c r="AB406" s="46"/>
      <c r="AC406" s="46"/>
      <c r="AD406" s="46"/>
      <c r="AE406" s="46"/>
      <c r="AF406" s="46"/>
      <c r="AG406" s="46"/>
      <c r="AH406" s="80"/>
      <c r="AI406" s="81"/>
      <c r="AJ406" s="46"/>
      <c r="AK406" s="46"/>
    </row>
    <row r="407" spans="1:37" x14ac:dyDescent="0.2">
      <c r="A407" s="77"/>
      <c r="J407" s="77"/>
      <c r="L407" s="77"/>
      <c r="O407" s="77"/>
      <c r="Q407" s="77"/>
      <c r="R407" s="46"/>
      <c r="S407" s="80"/>
      <c r="T407" s="81"/>
      <c r="V407" s="82"/>
      <c r="W407" s="82"/>
      <c r="X407" s="82"/>
      <c r="Y407" s="82"/>
      <c r="Z407" s="46"/>
      <c r="AA407" s="46"/>
      <c r="AB407" s="46"/>
      <c r="AC407" s="46"/>
      <c r="AD407" s="46"/>
      <c r="AE407" s="46"/>
      <c r="AF407" s="46"/>
      <c r="AG407" s="46"/>
      <c r="AH407" s="80"/>
      <c r="AI407" s="81"/>
      <c r="AJ407" s="46"/>
      <c r="AK407" s="46"/>
    </row>
    <row r="408" spans="1:37" x14ac:dyDescent="0.2">
      <c r="A408" s="77"/>
      <c r="J408" s="77"/>
      <c r="L408" s="77"/>
      <c r="O408" s="77"/>
      <c r="Q408" s="77"/>
      <c r="R408" s="46"/>
      <c r="S408" s="80"/>
      <c r="T408" s="81"/>
      <c r="V408" s="82"/>
      <c r="W408" s="82"/>
      <c r="X408" s="82"/>
      <c r="Y408" s="82"/>
      <c r="Z408" s="46"/>
      <c r="AA408" s="46"/>
      <c r="AB408" s="46"/>
      <c r="AC408" s="46"/>
      <c r="AD408" s="46"/>
      <c r="AE408" s="46"/>
      <c r="AF408" s="46"/>
      <c r="AG408" s="46"/>
      <c r="AH408" s="80"/>
      <c r="AI408" s="81"/>
      <c r="AJ408" s="46"/>
      <c r="AK408" s="46"/>
    </row>
    <row r="409" spans="1:37" x14ac:dyDescent="0.2">
      <c r="A409" s="77"/>
      <c r="J409" s="77"/>
      <c r="L409" s="77"/>
      <c r="O409" s="77"/>
      <c r="Q409" s="77"/>
      <c r="R409" s="46"/>
      <c r="S409" s="80"/>
      <c r="T409" s="81"/>
      <c r="V409" s="82"/>
      <c r="W409" s="82"/>
      <c r="X409" s="82"/>
      <c r="Y409" s="82"/>
      <c r="Z409" s="46"/>
      <c r="AA409" s="46"/>
      <c r="AB409" s="46"/>
      <c r="AC409" s="46"/>
      <c r="AD409" s="46"/>
      <c r="AE409" s="46"/>
      <c r="AF409" s="46"/>
      <c r="AG409" s="46"/>
      <c r="AH409" s="80"/>
      <c r="AI409" s="81"/>
      <c r="AJ409" s="46"/>
      <c r="AK409" s="46"/>
    </row>
    <row r="410" spans="1:37" x14ac:dyDescent="0.2">
      <c r="A410" s="77"/>
      <c r="J410" s="77"/>
      <c r="L410" s="77"/>
      <c r="O410" s="77"/>
      <c r="Q410" s="77"/>
      <c r="R410" s="46"/>
      <c r="S410" s="80"/>
      <c r="T410" s="81"/>
      <c r="V410" s="82"/>
      <c r="W410" s="82"/>
      <c r="X410" s="82"/>
      <c r="Y410" s="82"/>
      <c r="Z410" s="46"/>
      <c r="AA410" s="46"/>
      <c r="AB410" s="46"/>
      <c r="AC410" s="46"/>
      <c r="AD410" s="46"/>
      <c r="AE410" s="46"/>
      <c r="AF410" s="46"/>
      <c r="AG410" s="46"/>
      <c r="AH410" s="80"/>
      <c r="AI410" s="81"/>
      <c r="AJ410" s="46"/>
      <c r="AK410" s="46"/>
    </row>
    <row r="411" spans="1:37" x14ac:dyDescent="0.2">
      <c r="A411" s="77"/>
      <c r="J411" s="77"/>
      <c r="L411" s="77"/>
      <c r="O411" s="77"/>
      <c r="Q411" s="77"/>
      <c r="R411" s="46"/>
      <c r="S411" s="80"/>
      <c r="T411" s="81"/>
      <c r="V411" s="82"/>
      <c r="W411" s="82"/>
      <c r="X411" s="82"/>
      <c r="Y411" s="82"/>
      <c r="Z411" s="46"/>
      <c r="AA411" s="46"/>
      <c r="AB411" s="46"/>
      <c r="AC411" s="46"/>
      <c r="AD411" s="46"/>
      <c r="AE411" s="46"/>
      <c r="AF411" s="46"/>
      <c r="AG411" s="46"/>
      <c r="AH411" s="80"/>
      <c r="AI411" s="81"/>
      <c r="AJ411" s="46"/>
      <c r="AK411" s="46"/>
    </row>
    <row r="412" spans="1:37" x14ac:dyDescent="0.2">
      <c r="A412" s="77"/>
      <c r="J412" s="77"/>
      <c r="L412" s="77"/>
      <c r="O412" s="77"/>
      <c r="Q412" s="77"/>
      <c r="R412" s="46"/>
      <c r="S412" s="80"/>
      <c r="T412" s="81"/>
      <c r="V412" s="82"/>
      <c r="W412" s="82"/>
      <c r="X412" s="82"/>
      <c r="Y412" s="82"/>
      <c r="Z412" s="46"/>
      <c r="AA412" s="46"/>
      <c r="AB412" s="46"/>
      <c r="AC412" s="46"/>
      <c r="AD412" s="46"/>
      <c r="AE412" s="46"/>
      <c r="AF412" s="46"/>
      <c r="AG412" s="46"/>
      <c r="AH412" s="80"/>
      <c r="AI412" s="81"/>
      <c r="AJ412" s="46"/>
      <c r="AK412" s="46"/>
    </row>
    <row r="413" spans="1:37" x14ac:dyDescent="0.2">
      <c r="A413" s="77"/>
      <c r="J413" s="77"/>
      <c r="L413" s="77"/>
      <c r="O413" s="77"/>
      <c r="Q413" s="77"/>
      <c r="R413" s="46"/>
      <c r="S413" s="80"/>
      <c r="T413" s="81"/>
      <c r="V413" s="82"/>
      <c r="W413" s="82"/>
      <c r="X413" s="82"/>
      <c r="Y413" s="82"/>
      <c r="Z413" s="46"/>
      <c r="AA413" s="46"/>
      <c r="AB413" s="46"/>
      <c r="AC413" s="46"/>
      <c r="AD413" s="46"/>
      <c r="AE413" s="46"/>
      <c r="AF413" s="46"/>
      <c r="AG413" s="46"/>
      <c r="AH413" s="80"/>
      <c r="AI413" s="81"/>
      <c r="AJ413" s="46"/>
      <c r="AK413" s="46"/>
    </row>
    <row r="414" spans="1:37" x14ac:dyDescent="0.2">
      <c r="A414" s="77"/>
      <c r="J414" s="77"/>
      <c r="L414" s="77"/>
      <c r="O414" s="77"/>
      <c r="Q414" s="77"/>
      <c r="R414" s="46"/>
      <c r="S414" s="80"/>
      <c r="T414" s="81"/>
      <c r="V414" s="82"/>
      <c r="W414" s="82"/>
      <c r="X414" s="82"/>
      <c r="Y414" s="82"/>
      <c r="Z414" s="46"/>
      <c r="AA414" s="46"/>
      <c r="AB414" s="46"/>
      <c r="AC414" s="46"/>
      <c r="AD414" s="46"/>
      <c r="AE414" s="46"/>
      <c r="AF414" s="46"/>
      <c r="AG414" s="46"/>
      <c r="AH414" s="80"/>
      <c r="AI414" s="81"/>
      <c r="AJ414" s="46"/>
      <c r="AK414" s="46"/>
    </row>
    <row r="415" spans="1:37" x14ac:dyDescent="0.2">
      <c r="A415" s="77"/>
      <c r="J415" s="77"/>
      <c r="L415" s="77"/>
      <c r="O415" s="77"/>
      <c r="Q415" s="77"/>
      <c r="R415" s="46"/>
      <c r="S415" s="80"/>
      <c r="T415" s="81"/>
      <c r="V415" s="82"/>
      <c r="W415" s="82"/>
      <c r="X415" s="82"/>
      <c r="Y415" s="82"/>
      <c r="Z415" s="46"/>
      <c r="AA415" s="46"/>
      <c r="AB415" s="46"/>
      <c r="AC415" s="46"/>
      <c r="AD415" s="46"/>
      <c r="AE415" s="46"/>
      <c r="AF415" s="46"/>
      <c r="AG415" s="46"/>
      <c r="AH415" s="80"/>
      <c r="AI415" s="81"/>
      <c r="AJ415" s="46"/>
      <c r="AK415" s="46"/>
    </row>
    <row r="416" spans="1:37" x14ac:dyDescent="0.2">
      <c r="A416" s="77"/>
      <c r="J416" s="77"/>
      <c r="L416" s="77"/>
      <c r="O416" s="77"/>
      <c r="Q416" s="77"/>
      <c r="R416" s="46"/>
      <c r="S416" s="80"/>
      <c r="T416" s="81"/>
      <c r="V416" s="82"/>
      <c r="W416" s="82"/>
      <c r="X416" s="82"/>
      <c r="Y416" s="82"/>
      <c r="Z416" s="46"/>
      <c r="AA416" s="46"/>
      <c r="AB416" s="46"/>
      <c r="AC416" s="46"/>
      <c r="AD416" s="46"/>
      <c r="AE416" s="46"/>
      <c r="AF416" s="46"/>
      <c r="AG416" s="46"/>
      <c r="AH416" s="80"/>
      <c r="AI416" s="81"/>
      <c r="AJ416" s="46"/>
      <c r="AK416" s="46"/>
    </row>
    <row r="417" spans="1:37" x14ac:dyDescent="0.2">
      <c r="A417" s="77"/>
      <c r="J417" s="77"/>
      <c r="L417" s="77"/>
      <c r="O417" s="77"/>
      <c r="Q417" s="77"/>
      <c r="R417" s="46"/>
      <c r="S417" s="80"/>
      <c r="T417" s="81"/>
      <c r="V417" s="82"/>
      <c r="W417" s="82"/>
      <c r="X417" s="82"/>
      <c r="Y417" s="82"/>
      <c r="Z417" s="46"/>
      <c r="AA417" s="46"/>
      <c r="AB417" s="46"/>
      <c r="AC417" s="46"/>
      <c r="AD417" s="46"/>
      <c r="AE417" s="46"/>
      <c r="AF417" s="46"/>
      <c r="AG417" s="46"/>
      <c r="AH417" s="80"/>
      <c r="AI417" s="81"/>
      <c r="AJ417" s="46"/>
      <c r="AK417" s="46"/>
    </row>
    <row r="418" spans="1:37" x14ac:dyDescent="0.2">
      <c r="A418" s="77"/>
      <c r="J418" s="77"/>
      <c r="L418" s="77"/>
      <c r="O418" s="77"/>
      <c r="Q418" s="77"/>
      <c r="R418" s="46"/>
      <c r="S418" s="80"/>
      <c r="T418" s="81"/>
      <c r="V418" s="82"/>
      <c r="W418" s="82"/>
      <c r="X418" s="82"/>
      <c r="Y418" s="82"/>
      <c r="Z418" s="46"/>
      <c r="AA418" s="46"/>
      <c r="AB418" s="46"/>
      <c r="AC418" s="46"/>
      <c r="AD418" s="46"/>
      <c r="AE418" s="46"/>
      <c r="AF418" s="46"/>
      <c r="AG418" s="46"/>
      <c r="AH418" s="80"/>
      <c r="AI418" s="81"/>
      <c r="AJ418" s="46"/>
      <c r="AK418" s="46"/>
    </row>
    <row r="419" spans="1:37" x14ac:dyDescent="0.2">
      <c r="A419" s="77"/>
      <c r="J419" s="77"/>
      <c r="L419" s="77"/>
      <c r="O419" s="77"/>
      <c r="Q419" s="77"/>
      <c r="R419" s="46"/>
      <c r="S419" s="80"/>
      <c r="T419" s="81"/>
      <c r="V419" s="82"/>
      <c r="W419" s="82"/>
      <c r="X419" s="82"/>
      <c r="Y419" s="82"/>
      <c r="Z419" s="46"/>
      <c r="AA419" s="46"/>
      <c r="AB419" s="46"/>
      <c r="AC419" s="46"/>
      <c r="AD419" s="46"/>
      <c r="AE419" s="46"/>
      <c r="AF419" s="46"/>
      <c r="AG419" s="46"/>
      <c r="AH419" s="80"/>
      <c r="AI419" s="81"/>
      <c r="AJ419" s="46"/>
      <c r="AK419" s="46"/>
    </row>
    <row r="420" spans="1:37" x14ac:dyDescent="0.2">
      <c r="A420" s="77"/>
      <c r="J420" s="77"/>
      <c r="L420" s="77"/>
      <c r="O420" s="77"/>
      <c r="Q420" s="77"/>
      <c r="R420" s="46"/>
      <c r="S420" s="80"/>
      <c r="T420" s="81"/>
      <c r="V420" s="82"/>
      <c r="W420" s="82"/>
      <c r="X420" s="82"/>
      <c r="Y420" s="82"/>
      <c r="Z420" s="46"/>
      <c r="AA420" s="46"/>
      <c r="AB420" s="46"/>
      <c r="AC420" s="46"/>
      <c r="AD420" s="46"/>
      <c r="AE420" s="46"/>
      <c r="AF420" s="46"/>
      <c r="AG420" s="46"/>
      <c r="AH420" s="80"/>
      <c r="AI420" s="81"/>
      <c r="AJ420" s="46"/>
      <c r="AK420" s="46"/>
    </row>
    <row r="421" spans="1:37" x14ac:dyDescent="0.2">
      <c r="A421" s="77"/>
      <c r="J421" s="77"/>
      <c r="L421" s="77"/>
      <c r="O421" s="77"/>
      <c r="Q421" s="77"/>
      <c r="R421" s="46"/>
      <c r="S421" s="80"/>
      <c r="T421" s="81"/>
      <c r="V421" s="82"/>
      <c r="W421" s="82"/>
      <c r="X421" s="82"/>
      <c r="Y421" s="82"/>
      <c r="Z421" s="46"/>
      <c r="AA421" s="46"/>
      <c r="AB421" s="46"/>
      <c r="AC421" s="46"/>
      <c r="AD421" s="46"/>
      <c r="AE421" s="46"/>
      <c r="AF421" s="46"/>
      <c r="AG421" s="46"/>
      <c r="AH421" s="80"/>
      <c r="AI421" s="81"/>
      <c r="AJ421" s="46"/>
      <c r="AK421" s="46"/>
    </row>
    <row r="422" spans="1:37" x14ac:dyDescent="0.2">
      <c r="A422" s="77"/>
      <c r="J422" s="77"/>
      <c r="L422" s="77"/>
      <c r="O422" s="77"/>
      <c r="Q422" s="77"/>
      <c r="R422" s="46"/>
      <c r="S422" s="80"/>
      <c r="T422" s="81"/>
      <c r="V422" s="82"/>
      <c r="W422" s="82"/>
      <c r="X422" s="82"/>
      <c r="Y422" s="82"/>
      <c r="Z422" s="46"/>
      <c r="AA422" s="46"/>
      <c r="AB422" s="46"/>
      <c r="AC422" s="46"/>
      <c r="AD422" s="46"/>
      <c r="AE422" s="46"/>
      <c r="AF422" s="46"/>
      <c r="AG422" s="46"/>
      <c r="AH422" s="80"/>
      <c r="AI422" s="81"/>
      <c r="AJ422" s="46"/>
      <c r="AK422" s="46"/>
    </row>
    <row r="423" spans="1:37" x14ac:dyDescent="0.2">
      <c r="A423" s="77"/>
      <c r="J423" s="77"/>
      <c r="L423" s="77"/>
      <c r="O423" s="77"/>
      <c r="Q423" s="77"/>
      <c r="R423" s="46"/>
      <c r="S423" s="80"/>
      <c r="T423" s="81"/>
      <c r="V423" s="82"/>
      <c r="W423" s="82"/>
      <c r="X423" s="82"/>
      <c r="Y423" s="82"/>
      <c r="Z423" s="46"/>
      <c r="AA423" s="46"/>
      <c r="AB423" s="46"/>
      <c r="AC423" s="46"/>
      <c r="AD423" s="46"/>
      <c r="AE423" s="46"/>
      <c r="AF423" s="46"/>
      <c r="AG423" s="46"/>
      <c r="AH423" s="80"/>
      <c r="AI423" s="81"/>
      <c r="AJ423" s="46"/>
      <c r="AK423" s="46"/>
    </row>
    <row r="424" spans="1:37" x14ac:dyDescent="0.2">
      <c r="A424" s="77"/>
      <c r="J424" s="77"/>
      <c r="L424" s="77"/>
      <c r="O424" s="77"/>
      <c r="Q424" s="77"/>
      <c r="R424" s="46"/>
      <c r="S424" s="80"/>
      <c r="T424" s="81"/>
      <c r="V424" s="82"/>
      <c r="W424" s="82"/>
      <c r="X424" s="82"/>
      <c r="Y424" s="82"/>
      <c r="Z424" s="46"/>
      <c r="AA424" s="46"/>
      <c r="AB424" s="46"/>
      <c r="AC424" s="46"/>
      <c r="AD424" s="46"/>
      <c r="AE424" s="46"/>
      <c r="AF424" s="46"/>
      <c r="AG424" s="46"/>
      <c r="AH424" s="80"/>
      <c r="AI424" s="81"/>
      <c r="AJ424" s="46"/>
      <c r="AK424" s="46"/>
    </row>
    <row r="425" spans="1:37" x14ac:dyDescent="0.2">
      <c r="A425" s="77"/>
      <c r="J425" s="77"/>
      <c r="L425" s="77"/>
      <c r="O425" s="77"/>
      <c r="Q425" s="77"/>
      <c r="R425" s="46"/>
      <c r="S425" s="80"/>
      <c r="T425" s="81"/>
      <c r="V425" s="82"/>
      <c r="W425" s="82"/>
      <c r="X425" s="82"/>
      <c r="Y425" s="82"/>
      <c r="Z425" s="46"/>
      <c r="AA425" s="46"/>
      <c r="AB425" s="46"/>
      <c r="AC425" s="46"/>
      <c r="AD425" s="46"/>
      <c r="AE425" s="46"/>
      <c r="AF425" s="46"/>
      <c r="AG425" s="46"/>
      <c r="AH425" s="80"/>
      <c r="AI425" s="81"/>
      <c r="AJ425" s="46"/>
      <c r="AK425" s="46"/>
    </row>
    <row r="426" spans="1:37" x14ac:dyDescent="0.2">
      <c r="A426" s="77"/>
      <c r="J426" s="77"/>
      <c r="L426" s="77"/>
      <c r="O426" s="77"/>
      <c r="Q426" s="77"/>
      <c r="R426" s="46"/>
      <c r="S426" s="80"/>
      <c r="T426" s="81"/>
      <c r="V426" s="82"/>
      <c r="W426" s="82"/>
      <c r="X426" s="82"/>
      <c r="Y426" s="82"/>
      <c r="Z426" s="46"/>
      <c r="AA426" s="46"/>
      <c r="AB426" s="46"/>
      <c r="AC426" s="46"/>
      <c r="AD426" s="46"/>
      <c r="AE426" s="46"/>
      <c r="AF426" s="46"/>
      <c r="AG426" s="46"/>
      <c r="AH426" s="80"/>
      <c r="AI426" s="81"/>
      <c r="AJ426" s="46"/>
      <c r="AK426" s="46"/>
    </row>
    <row r="427" spans="1:37" x14ac:dyDescent="0.2">
      <c r="A427" s="77"/>
      <c r="J427" s="77"/>
      <c r="L427" s="77"/>
      <c r="O427" s="77"/>
      <c r="Q427" s="77"/>
      <c r="R427" s="46"/>
      <c r="S427" s="80"/>
      <c r="T427" s="81"/>
      <c r="V427" s="82"/>
      <c r="W427" s="82"/>
      <c r="X427" s="82"/>
      <c r="Y427" s="82"/>
      <c r="Z427" s="46"/>
      <c r="AA427" s="46"/>
      <c r="AB427" s="46"/>
      <c r="AC427" s="46"/>
      <c r="AD427" s="46"/>
      <c r="AE427" s="46"/>
      <c r="AF427" s="46"/>
      <c r="AG427" s="46"/>
      <c r="AH427" s="80"/>
      <c r="AI427" s="81"/>
      <c r="AJ427" s="46"/>
      <c r="AK427" s="46"/>
    </row>
    <row r="428" spans="1:37" x14ac:dyDescent="0.2">
      <c r="A428" s="77"/>
      <c r="J428" s="77"/>
      <c r="L428" s="77"/>
      <c r="O428" s="77"/>
      <c r="Q428" s="77"/>
      <c r="R428" s="46"/>
      <c r="S428" s="80"/>
      <c r="T428" s="81"/>
      <c r="V428" s="82"/>
      <c r="W428" s="82"/>
      <c r="X428" s="82"/>
      <c r="Y428" s="82"/>
      <c r="Z428" s="46"/>
      <c r="AA428" s="46"/>
      <c r="AB428" s="46"/>
      <c r="AC428" s="46"/>
      <c r="AD428" s="46"/>
      <c r="AE428" s="46"/>
      <c r="AF428" s="46"/>
      <c r="AG428" s="46"/>
      <c r="AH428" s="80"/>
      <c r="AI428" s="81"/>
      <c r="AJ428" s="46"/>
      <c r="AK428" s="46"/>
    </row>
    <row r="429" spans="1:37" x14ac:dyDescent="0.2">
      <c r="A429" s="77"/>
      <c r="J429" s="77"/>
      <c r="L429" s="77"/>
      <c r="O429" s="77"/>
      <c r="Q429" s="77"/>
      <c r="R429" s="46"/>
      <c r="S429" s="80"/>
      <c r="T429" s="81"/>
      <c r="V429" s="82"/>
      <c r="W429" s="82"/>
      <c r="X429" s="82"/>
      <c r="Y429" s="82"/>
      <c r="Z429" s="46"/>
      <c r="AA429" s="46"/>
      <c r="AB429" s="46"/>
      <c r="AC429" s="46"/>
      <c r="AD429" s="46"/>
      <c r="AE429" s="46"/>
      <c r="AF429" s="46"/>
      <c r="AG429" s="46"/>
      <c r="AH429" s="80"/>
      <c r="AI429" s="81"/>
      <c r="AJ429" s="46"/>
      <c r="AK429" s="46"/>
    </row>
    <row r="430" spans="1:37" x14ac:dyDescent="0.2">
      <c r="A430" s="77"/>
      <c r="J430" s="77"/>
      <c r="L430" s="77"/>
      <c r="O430" s="77"/>
      <c r="Q430" s="77"/>
      <c r="R430" s="46"/>
      <c r="S430" s="80"/>
      <c r="T430" s="81"/>
      <c r="V430" s="82"/>
      <c r="W430" s="82"/>
      <c r="X430" s="82"/>
      <c r="Y430" s="82"/>
      <c r="Z430" s="46"/>
      <c r="AA430" s="46"/>
      <c r="AB430" s="46"/>
      <c r="AC430" s="46"/>
      <c r="AD430" s="46"/>
      <c r="AE430" s="46"/>
      <c r="AF430" s="46"/>
      <c r="AG430" s="46"/>
      <c r="AH430" s="80"/>
      <c r="AI430" s="81"/>
      <c r="AJ430" s="46"/>
      <c r="AK430" s="46"/>
    </row>
    <row r="431" spans="1:37" x14ac:dyDescent="0.2">
      <c r="A431" s="77"/>
      <c r="J431" s="77"/>
      <c r="L431" s="77"/>
      <c r="O431" s="77"/>
      <c r="Q431" s="77"/>
      <c r="R431" s="46"/>
      <c r="S431" s="80"/>
      <c r="T431" s="81"/>
      <c r="V431" s="82"/>
      <c r="W431" s="82"/>
      <c r="X431" s="82"/>
      <c r="Y431" s="82"/>
      <c r="Z431" s="46"/>
      <c r="AA431" s="46"/>
      <c r="AB431" s="46"/>
      <c r="AC431" s="46"/>
      <c r="AD431" s="46"/>
      <c r="AE431" s="46"/>
      <c r="AF431" s="46"/>
      <c r="AG431" s="46"/>
      <c r="AH431" s="80"/>
      <c r="AI431" s="81"/>
      <c r="AJ431" s="46"/>
      <c r="AK431" s="46"/>
    </row>
    <row r="432" spans="1:37" x14ac:dyDescent="0.2">
      <c r="A432" s="77"/>
      <c r="J432" s="77"/>
      <c r="L432" s="77"/>
      <c r="O432" s="77"/>
      <c r="Q432" s="77"/>
      <c r="R432" s="46"/>
      <c r="S432" s="80"/>
      <c r="T432" s="81"/>
      <c r="V432" s="82"/>
      <c r="W432" s="82"/>
      <c r="X432" s="82"/>
      <c r="Y432" s="82"/>
      <c r="Z432" s="46"/>
      <c r="AA432" s="46"/>
      <c r="AB432" s="46"/>
      <c r="AC432" s="46"/>
      <c r="AD432" s="46"/>
      <c r="AE432" s="46"/>
      <c r="AF432" s="46"/>
      <c r="AG432" s="46"/>
      <c r="AH432" s="80"/>
      <c r="AI432" s="81"/>
      <c r="AJ432" s="46"/>
      <c r="AK432" s="46"/>
    </row>
    <row r="433" spans="1:37" x14ac:dyDescent="0.2">
      <c r="A433" s="77"/>
      <c r="J433" s="77"/>
      <c r="L433" s="77"/>
      <c r="O433" s="77"/>
      <c r="Q433" s="77"/>
      <c r="R433" s="46"/>
      <c r="S433" s="80"/>
      <c r="T433" s="81"/>
      <c r="V433" s="82"/>
      <c r="W433" s="82"/>
      <c r="X433" s="82"/>
      <c r="Y433" s="82"/>
      <c r="Z433" s="46"/>
      <c r="AA433" s="46"/>
      <c r="AB433" s="46"/>
      <c r="AC433" s="46"/>
      <c r="AD433" s="46"/>
      <c r="AE433" s="46"/>
      <c r="AF433" s="46"/>
      <c r="AG433" s="46"/>
      <c r="AH433" s="80"/>
      <c r="AI433" s="81"/>
      <c r="AJ433" s="46"/>
      <c r="AK433" s="46"/>
    </row>
    <row r="434" spans="1:37" x14ac:dyDescent="0.2">
      <c r="A434" s="77"/>
      <c r="J434" s="77"/>
      <c r="L434" s="77"/>
      <c r="O434" s="77"/>
      <c r="Q434" s="77"/>
      <c r="R434" s="46"/>
      <c r="S434" s="80"/>
      <c r="T434" s="81"/>
      <c r="V434" s="82"/>
      <c r="W434" s="82"/>
      <c r="X434" s="82"/>
      <c r="Y434" s="82"/>
      <c r="Z434" s="46"/>
      <c r="AA434" s="46"/>
      <c r="AB434" s="46"/>
      <c r="AC434" s="46"/>
      <c r="AD434" s="46"/>
      <c r="AE434" s="46"/>
      <c r="AF434" s="46"/>
      <c r="AG434" s="46"/>
      <c r="AH434" s="80"/>
      <c r="AI434" s="81"/>
      <c r="AJ434" s="46"/>
      <c r="AK434" s="46"/>
    </row>
    <row r="435" spans="1:37" x14ac:dyDescent="0.2">
      <c r="A435" s="77"/>
      <c r="J435" s="77"/>
      <c r="L435" s="77"/>
      <c r="O435" s="77"/>
      <c r="Q435" s="77"/>
      <c r="R435" s="46"/>
      <c r="S435" s="80"/>
      <c r="T435" s="81"/>
      <c r="V435" s="82"/>
      <c r="W435" s="82"/>
      <c r="X435" s="82"/>
      <c r="Y435" s="82"/>
      <c r="Z435" s="46"/>
      <c r="AA435" s="46"/>
      <c r="AB435" s="46"/>
      <c r="AC435" s="46"/>
      <c r="AD435" s="46"/>
      <c r="AE435" s="46"/>
      <c r="AF435" s="46"/>
      <c r="AG435" s="46"/>
      <c r="AH435" s="80"/>
      <c r="AI435" s="81"/>
      <c r="AJ435" s="46"/>
      <c r="AK435" s="46"/>
    </row>
    <row r="436" spans="1:37" x14ac:dyDescent="0.2">
      <c r="A436" s="77"/>
      <c r="J436" s="77"/>
      <c r="L436" s="77"/>
      <c r="O436" s="77"/>
      <c r="Q436" s="77"/>
      <c r="R436" s="46"/>
      <c r="S436" s="80"/>
      <c r="T436" s="81"/>
      <c r="V436" s="82"/>
      <c r="W436" s="82"/>
      <c r="X436" s="82"/>
      <c r="Y436" s="82"/>
      <c r="Z436" s="46"/>
      <c r="AA436" s="46"/>
      <c r="AB436" s="46"/>
      <c r="AC436" s="46"/>
      <c r="AD436" s="46"/>
      <c r="AE436" s="46"/>
      <c r="AF436" s="46"/>
      <c r="AG436" s="46"/>
      <c r="AH436" s="80"/>
      <c r="AI436" s="81"/>
      <c r="AJ436" s="46"/>
      <c r="AK436" s="46"/>
    </row>
    <row r="437" spans="1:37" x14ac:dyDescent="0.2">
      <c r="A437" s="77"/>
      <c r="J437" s="77"/>
      <c r="L437" s="77"/>
      <c r="O437" s="77"/>
      <c r="Q437" s="77"/>
      <c r="R437" s="46"/>
      <c r="S437" s="80"/>
      <c r="T437" s="81"/>
      <c r="V437" s="82"/>
      <c r="W437" s="82"/>
      <c r="X437" s="82"/>
      <c r="Y437" s="82"/>
      <c r="Z437" s="46"/>
      <c r="AA437" s="46"/>
      <c r="AB437" s="46"/>
      <c r="AC437" s="46"/>
      <c r="AD437" s="46"/>
      <c r="AE437" s="46"/>
      <c r="AF437" s="46"/>
      <c r="AG437" s="46"/>
      <c r="AH437" s="80"/>
      <c r="AI437" s="81"/>
      <c r="AJ437" s="46"/>
      <c r="AK437" s="46"/>
    </row>
    <row r="438" spans="1:37" x14ac:dyDescent="0.2">
      <c r="A438" s="77"/>
      <c r="J438" s="77"/>
      <c r="L438" s="77"/>
      <c r="O438" s="77"/>
      <c r="Q438" s="77"/>
      <c r="R438" s="46"/>
      <c r="S438" s="80"/>
      <c r="T438" s="81"/>
      <c r="V438" s="82"/>
      <c r="W438" s="82"/>
      <c r="X438" s="82"/>
      <c r="Y438" s="82"/>
      <c r="Z438" s="46"/>
      <c r="AA438" s="46"/>
      <c r="AB438" s="46"/>
      <c r="AC438" s="46"/>
      <c r="AD438" s="46"/>
      <c r="AE438" s="46"/>
      <c r="AF438" s="46"/>
      <c r="AG438" s="46"/>
      <c r="AH438" s="80"/>
      <c r="AI438" s="81"/>
      <c r="AJ438" s="46"/>
      <c r="AK438" s="46"/>
    </row>
    <row r="439" spans="1:37" x14ac:dyDescent="0.2">
      <c r="A439" s="77"/>
      <c r="J439" s="77"/>
      <c r="L439" s="77"/>
      <c r="O439" s="77"/>
      <c r="Q439" s="77"/>
      <c r="R439" s="46"/>
      <c r="S439" s="80"/>
      <c r="T439" s="81"/>
      <c r="V439" s="82"/>
      <c r="W439" s="82"/>
      <c r="X439" s="82"/>
      <c r="Y439" s="82"/>
      <c r="Z439" s="46"/>
      <c r="AA439" s="46"/>
      <c r="AB439" s="46"/>
      <c r="AC439" s="46"/>
      <c r="AD439" s="46"/>
      <c r="AE439" s="46"/>
      <c r="AF439" s="46"/>
      <c r="AG439" s="46"/>
      <c r="AH439" s="80"/>
      <c r="AI439" s="81"/>
      <c r="AJ439" s="46"/>
      <c r="AK439" s="46"/>
    </row>
    <row r="440" spans="1:37" x14ac:dyDescent="0.2">
      <c r="A440" s="77"/>
      <c r="J440" s="77"/>
      <c r="L440" s="77"/>
      <c r="O440" s="77"/>
      <c r="Q440" s="77"/>
      <c r="R440" s="46"/>
      <c r="S440" s="80"/>
      <c r="T440" s="81"/>
      <c r="V440" s="82"/>
      <c r="W440" s="82"/>
      <c r="X440" s="82"/>
      <c r="Y440" s="82"/>
      <c r="Z440" s="46"/>
      <c r="AA440" s="46"/>
      <c r="AB440" s="46"/>
      <c r="AC440" s="46"/>
      <c r="AD440" s="46"/>
      <c r="AE440" s="46"/>
      <c r="AF440" s="46"/>
      <c r="AG440" s="46"/>
      <c r="AH440" s="80"/>
      <c r="AI440" s="81"/>
      <c r="AJ440" s="46"/>
      <c r="AK440" s="46"/>
    </row>
    <row r="441" spans="1:37" x14ac:dyDescent="0.2">
      <c r="A441" s="77"/>
      <c r="J441" s="77"/>
      <c r="L441" s="77"/>
      <c r="O441" s="77"/>
      <c r="Q441" s="77"/>
      <c r="R441" s="46"/>
      <c r="S441" s="80"/>
      <c r="T441" s="81"/>
      <c r="V441" s="82"/>
      <c r="W441" s="82"/>
      <c r="X441" s="82"/>
      <c r="Y441" s="82"/>
      <c r="Z441" s="46"/>
      <c r="AA441" s="46"/>
      <c r="AB441" s="46"/>
      <c r="AC441" s="46"/>
      <c r="AD441" s="46"/>
      <c r="AE441" s="46"/>
      <c r="AF441" s="46"/>
      <c r="AG441" s="46"/>
      <c r="AH441" s="80"/>
      <c r="AI441" s="81"/>
      <c r="AJ441" s="46"/>
      <c r="AK441" s="46"/>
    </row>
    <row r="442" spans="1:37" x14ac:dyDescent="0.2">
      <c r="A442" s="77"/>
      <c r="J442" s="77"/>
      <c r="L442" s="77"/>
      <c r="O442" s="77"/>
      <c r="Q442" s="77"/>
      <c r="R442" s="46"/>
      <c r="S442" s="80"/>
      <c r="T442" s="81"/>
      <c r="V442" s="82"/>
      <c r="W442" s="82"/>
      <c r="X442" s="82"/>
      <c r="Y442" s="82"/>
      <c r="Z442" s="46"/>
      <c r="AA442" s="46"/>
      <c r="AB442" s="46"/>
      <c r="AC442" s="46"/>
      <c r="AD442" s="46"/>
      <c r="AE442" s="46"/>
      <c r="AF442" s="46"/>
      <c r="AG442" s="46"/>
      <c r="AH442" s="80"/>
      <c r="AI442" s="81"/>
      <c r="AJ442" s="46"/>
      <c r="AK442" s="46"/>
    </row>
    <row r="443" spans="1:37" x14ac:dyDescent="0.2">
      <c r="A443" s="77"/>
      <c r="J443" s="77"/>
      <c r="L443" s="77"/>
      <c r="O443" s="77"/>
      <c r="Q443" s="77"/>
      <c r="R443" s="46"/>
      <c r="S443" s="80"/>
      <c r="T443" s="81"/>
      <c r="V443" s="82"/>
      <c r="W443" s="82"/>
      <c r="X443" s="82"/>
      <c r="Y443" s="82"/>
      <c r="Z443" s="46"/>
      <c r="AA443" s="46"/>
      <c r="AB443" s="46"/>
      <c r="AC443" s="46"/>
      <c r="AD443" s="46"/>
      <c r="AE443" s="46"/>
      <c r="AF443" s="46"/>
      <c r="AG443" s="46"/>
      <c r="AH443" s="80"/>
      <c r="AI443" s="81"/>
      <c r="AJ443" s="46"/>
      <c r="AK443" s="46"/>
    </row>
    <row r="444" spans="1:37" x14ac:dyDescent="0.2">
      <c r="A444" s="77"/>
      <c r="J444" s="77"/>
      <c r="L444" s="77"/>
      <c r="O444" s="77"/>
      <c r="Q444" s="77"/>
      <c r="R444" s="46"/>
      <c r="S444" s="80"/>
      <c r="T444" s="81"/>
      <c r="V444" s="82"/>
      <c r="W444" s="82"/>
      <c r="X444" s="82"/>
      <c r="Y444" s="82"/>
      <c r="Z444" s="46"/>
      <c r="AA444" s="46"/>
      <c r="AB444" s="46"/>
      <c r="AC444" s="46"/>
      <c r="AD444" s="46"/>
      <c r="AE444" s="46"/>
      <c r="AF444" s="46"/>
      <c r="AG444" s="46"/>
      <c r="AH444" s="80"/>
      <c r="AI444" s="81"/>
      <c r="AJ444" s="46"/>
      <c r="AK444" s="46"/>
    </row>
    <row r="445" spans="1:37" x14ac:dyDescent="0.2">
      <c r="A445" s="77"/>
      <c r="J445" s="77"/>
      <c r="L445" s="77"/>
      <c r="O445" s="77"/>
      <c r="Q445" s="77"/>
      <c r="R445" s="46"/>
      <c r="S445" s="80"/>
      <c r="T445" s="81"/>
      <c r="V445" s="82"/>
      <c r="W445" s="82"/>
      <c r="X445" s="82"/>
      <c r="Y445" s="82"/>
      <c r="Z445" s="46"/>
      <c r="AA445" s="46"/>
      <c r="AB445" s="46"/>
      <c r="AC445" s="46"/>
      <c r="AD445" s="46"/>
      <c r="AE445" s="46"/>
      <c r="AF445" s="46"/>
      <c r="AG445" s="46"/>
      <c r="AH445" s="80"/>
      <c r="AI445" s="81"/>
      <c r="AJ445" s="46"/>
      <c r="AK445" s="46"/>
    </row>
    <row r="446" spans="1:37" x14ac:dyDescent="0.2">
      <c r="A446" s="77"/>
      <c r="J446" s="77"/>
      <c r="L446" s="77"/>
      <c r="O446" s="77"/>
      <c r="Q446" s="77"/>
      <c r="R446" s="46"/>
      <c r="S446" s="80"/>
      <c r="T446" s="81"/>
      <c r="V446" s="82"/>
      <c r="W446" s="82"/>
      <c r="X446" s="82"/>
      <c r="Y446" s="82"/>
      <c r="Z446" s="46"/>
      <c r="AA446" s="46"/>
      <c r="AB446" s="46"/>
      <c r="AC446" s="46"/>
      <c r="AD446" s="46"/>
      <c r="AE446" s="46"/>
      <c r="AF446" s="46"/>
      <c r="AG446" s="46"/>
      <c r="AH446" s="80"/>
      <c r="AI446" s="81"/>
      <c r="AJ446" s="46"/>
      <c r="AK446" s="46"/>
    </row>
    <row r="447" spans="1:37" x14ac:dyDescent="0.2">
      <c r="A447" s="77"/>
      <c r="J447" s="77"/>
      <c r="L447" s="77"/>
      <c r="O447" s="77"/>
      <c r="Q447" s="77"/>
      <c r="R447" s="46"/>
      <c r="S447" s="80"/>
      <c r="T447" s="81"/>
      <c r="V447" s="82"/>
      <c r="W447" s="82"/>
      <c r="X447" s="82"/>
      <c r="Y447" s="82"/>
      <c r="Z447" s="46"/>
      <c r="AA447" s="46"/>
      <c r="AB447" s="46"/>
      <c r="AC447" s="46"/>
      <c r="AD447" s="46"/>
      <c r="AE447" s="46"/>
      <c r="AF447" s="46"/>
      <c r="AG447" s="46"/>
      <c r="AH447" s="80"/>
      <c r="AI447" s="81"/>
      <c r="AJ447" s="46"/>
      <c r="AK447" s="46"/>
    </row>
    <row r="448" spans="1:37" x14ac:dyDescent="0.2">
      <c r="A448" s="77"/>
      <c r="J448" s="77"/>
      <c r="L448" s="77"/>
      <c r="O448" s="77"/>
      <c r="Q448" s="77"/>
      <c r="R448" s="46"/>
      <c r="S448" s="80"/>
      <c r="T448" s="81"/>
      <c r="V448" s="82"/>
      <c r="W448" s="82"/>
      <c r="X448" s="82"/>
      <c r="Y448" s="82"/>
      <c r="Z448" s="46"/>
      <c r="AA448" s="46"/>
      <c r="AB448" s="46"/>
      <c r="AC448" s="46"/>
      <c r="AD448" s="46"/>
      <c r="AE448" s="46"/>
      <c r="AF448" s="46"/>
      <c r="AG448" s="46"/>
      <c r="AH448" s="80"/>
      <c r="AI448" s="81"/>
      <c r="AJ448" s="46"/>
      <c r="AK448" s="46"/>
    </row>
    <row r="449" spans="1:37" x14ac:dyDescent="0.2">
      <c r="A449" s="77"/>
      <c r="J449" s="77"/>
      <c r="L449" s="77"/>
      <c r="O449" s="77"/>
      <c r="Q449" s="77"/>
      <c r="R449" s="46"/>
      <c r="S449" s="80"/>
      <c r="T449" s="81"/>
      <c r="V449" s="82"/>
      <c r="W449" s="82"/>
      <c r="X449" s="82"/>
      <c r="Y449" s="82"/>
      <c r="Z449" s="46"/>
      <c r="AA449" s="46"/>
      <c r="AB449" s="46"/>
      <c r="AC449" s="46"/>
      <c r="AD449" s="46"/>
      <c r="AE449" s="46"/>
      <c r="AF449" s="46"/>
      <c r="AG449" s="46"/>
      <c r="AH449" s="80"/>
      <c r="AI449" s="81"/>
      <c r="AJ449" s="46"/>
      <c r="AK449" s="46"/>
    </row>
    <row r="450" spans="1:37" x14ac:dyDescent="0.2">
      <c r="A450" s="77"/>
      <c r="J450" s="77"/>
      <c r="L450" s="77"/>
      <c r="O450" s="77"/>
      <c r="Q450" s="77"/>
      <c r="R450" s="46"/>
      <c r="S450" s="80"/>
      <c r="T450" s="81"/>
      <c r="V450" s="82"/>
      <c r="W450" s="82"/>
      <c r="X450" s="82"/>
      <c r="Y450" s="82"/>
      <c r="Z450" s="46"/>
      <c r="AA450" s="46"/>
      <c r="AB450" s="46"/>
      <c r="AC450" s="46"/>
      <c r="AD450" s="46"/>
      <c r="AE450" s="46"/>
      <c r="AF450" s="46"/>
      <c r="AG450" s="46"/>
      <c r="AH450" s="80"/>
      <c r="AI450" s="81"/>
      <c r="AJ450" s="46"/>
      <c r="AK450" s="46"/>
    </row>
    <row r="451" spans="1:37" x14ac:dyDescent="0.2">
      <c r="A451" s="77"/>
      <c r="J451" s="77"/>
      <c r="L451" s="77"/>
      <c r="O451" s="77"/>
      <c r="Q451" s="77"/>
      <c r="R451" s="46"/>
      <c r="S451" s="80"/>
      <c r="T451" s="81"/>
      <c r="V451" s="82"/>
      <c r="W451" s="82"/>
      <c r="X451" s="82"/>
      <c r="Y451" s="82"/>
      <c r="Z451" s="46"/>
      <c r="AA451" s="46"/>
      <c r="AB451" s="46"/>
      <c r="AC451" s="46"/>
      <c r="AD451" s="46"/>
      <c r="AE451" s="46"/>
      <c r="AF451" s="46"/>
      <c r="AG451" s="46"/>
      <c r="AH451" s="80"/>
      <c r="AI451" s="81"/>
      <c r="AJ451" s="46"/>
      <c r="AK451" s="46"/>
    </row>
    <row r="452" spans="1:37" x14ac:dyDescent="0.2">
      <c r="A452" s="77"/>
      <c r="J452" s="77"/>
      <c r="L452" s="77"/>
      <c r="O452" s="77"/>
      <c r="Q452" s="77"/>
      <c r="R452" s="46"/>
      <c r="S452" s="80"/>
      <c r="T452" s="81"/>
      <c r="V452" s="82"/>
      <c r="W452" s="82"/>
      <c r="X452" s="82"/>
      <c r="Y452" s="82"/>
      <c r="Z452" s="46"/>
      <c r="AA452" s="46"/>
      <c r="AB452" s="46"/>
      <c r="AC452" s="46"/>
      <c r="AD452" s="46"/>
      <c r="AE452" s="46"/>
      <c r="AF452" s="46"/>
      <c r="AG452" s="46"/>
      <c r="AH452" s="80"/>
      <c r="AI452" s="81"/>
      <c r="AJ452" s="46"/>
      <c r="AK452" s="46"/>
    </row>
    <row r="453" spans="1:37" x14ac:dyDescent="0.2">
      <c r="A453" s="77"/>
      <c r="J453" s="77"/>
      <c r="L453" s="77"/>
      <c r="O453" s="77"/>
      <c r="Q453" s="77"/>
      <c r="R453" s="46"/>
      <c r="S453" s="80"/>
      <c r="T453" s="81"/>
      <c r="V453" s="82"/>
      <c r="W453" s="82"/>
      <c r="X453" s="82"/>
      <c r="Y453" s="82"/>
      <c r="Z453" s="46"/>
      <c r="AA453" s="46"/>
      <c r="AB453" s="46"/>
      <c r="AC453" s="46"/>
      <c r="AD453" s="46"/>
      <c r="AE453" s="46"/>
      <c r="AF453" s="46"/>
      <c r="AG453" s="46"/>
      <c r="AH453" s="80"/>
      <c r="AI453" s="81"/>
      <c r="AJ453" s="46"/>
      <c r="AK453" s="46"/>
    </row>
    <row r="454" spans="1:37" x14ac:dyDescent="0.2">
      <c r="A454" s="77"/>
      <c r="J454" s="77"/>
      <c r="L454" s="77"/>
      <c r="O454" s="77"/>
      <c r="Q454" s="77"/>
      <c r="R454" s="46"/>
      <c r="S454" s="80"/>
      <c r="T454" s="81"/>
      <c r="V454" s="82"/>
      <c r="W454" s="82"/>
      <c r="X454" s="82"/>
      <c r="Y454" s="82"/>
      <c r="Z454" s="46"/>
      <c r="AA454" s="46"/>
      <c r="AB454" s="46"/>
      <c r="AC454" s="46"/>
      <c r="AD454" s="46"/>
      <c r="AE454" s="46"/>
      <c r="AF454" s="46"/>
      <c r="AG454" s="46"/>
      <c r="AH454" s="80"/>
      <c r="AI454" s="81"/>
      <c r="AJ454" s="46"/>
      <c r="AK454" s="46"/>
    </row>
    <row r="455" spans="1:37" x14ac:dyDescent="0.2">
      <c r="A455" s="77"/>
      <c r="J455" s="77"/>
      <c r="L455" s="77"/>
      <c r="O455" s="77"/>
      <c r="Q455" s="77"/>
      <c r="R455" s="46"/>
      <c r="S455" s="80"/>
      <c r="T455" s="81"/>
      <c r="V455" s="82"/>
      <c r="W455" s="82"/>
      <c r="X455" s="82"/>
      <c r="Y455" s="82"/>
      <c r="Z455" s="46"/>
      <c r="AA455" s="46"/>
      <c r="AB455" s="46"/>
      <c r="AC455" s="46"/>
      <c r="AD455" s="46"/>
      <c r="AE455" s="46"/>
      <c r="AF455" s="46"/>
      <c r="AG455" s="46"/>
      <c r="AH455" s="80"/>
      <c r="AI455" s="81"/>
      <c r="AJ455" s="46"/>
      <c r="AK455" s="46"/>
    </row>
    <row r="456" spans="1:37" x14ac:dyDescent="0.2">
      <c r="A456" s="77"/>
      <c r="J456" s="77"/>
      <c r="L456" s="77"/>
      <c r="O456" s="77"/>
      <c r="Q456" s="77"/>
      <c r="R456" s="46"/>
      <c r="S456" s="80"/>
      <c r="T456" s="81"/>
      <c r="V456" s="82"/>
      <c r="W456" s="82"/>
      <c r="X456" s="82"/>
      <c r="Y456" s="82"/>
      <c r="Z456" s="46"/>
      <c r="AA456" s="46"/>
      <c r="AB456" s="46"/>
      <c r="AC456" s="46"/>
      <c r="AD456" s="46"/>
      <c r="AE456" s="46"/>
      <c r="AF456" s="46"/>
      <c r="AG456" s="46"/>
      <c r="AH456" s="80"/>
      <c r="AI456" s="81"/>
      <c r="AJ456" s="46"/>
      <c r="AK456" s="46"/>
    </row>
    <row r="457" spans="1:37" x14ac:dyDescent="0.2">
      <c r="A457" s="77"/>
      <c r="J457" s="77"/>
      <c r="L457" s="77"/>
      <c r="O457" s="77"/>
      <c r="Q457" s="77"/>
      <c r="R457" s="46"/>
      <c r="S457" s="80"/>
      <c r="T457" s="81"/>
      <c r="V457" s="82"/>
      <c r="W457" s="82"/>
      <c r="X457" s="82"/>
      <c r="Y457" s="82"/>
      <c r="Z457" s="46"/>
      <c r="AA457" s="46"/>
      <c r="AB457" s="46"/>
      <c r="AC457" s="46"/>
      <c r="AD457" s="46"/>
      <c r="AE457" s="46"/>
      <c r="AF457" s="46"/>
      <c r="AG457" s="46"/>
      <c r="AH457" s="80"/>
      <c r="AI457" s="81"/>
      <c r="AJ457" s="46"/>
      <c r="AK457" s="46"/>
    </row>
    <row r="458" spans="1:37" x14ac:dyDescent="0.2">
      <c r="A458" s="77"/>
      <c r="J458" s="77"/>
      <c r="L458" s="77"/>
      <c r="O458" s="77"/>
      <c r="Q458" s="77"/>
      <c r="R458" s="46"/>
      <c r="S458" s="80"/>
      <c r="T458" s="81"/>
      <c r="V458" s="82"/>
      <c r="W458" s="82"/>
      <c r="X458" s="82"/>
      <c r="Y458" s="82"/>
      <c r="Z458" s="46"/>
      <c r="AA458" s="46"/>
      <c r="AB458" s="46"/>
      <c r="AC458" s="46"/>
      <c r="AD458" s="46"/>
      <c r="AE458" s="46"/>
      <c r="AF458" s="46"/>
      <c r="AG458" s="46"/>
      <c r="AH458" s="80"/>
      <c r="AI458" s="81"/>
      <c r="AJ458" s="46"/>
      <c r="AK458" s="46"/>
    </row>
    <row r="459" spans="1:37" x14ac:dyDescent="0.2">
      <c r="A459" s="77"/>
      <c r="J459" s="77"/>
      <c r="L459" s="77"/>
      <c r="O459" s="77"/>
      <c r="Q459" s="77"/>
      <c r="R459" s="46"/>
      <c r="S459" s="80"/>
      <c r="T459" s="81"/>
      <c r="V459" s="82"/>
      <c r="W459" s="82"/>
      <c r="X459" s="82"/>
      <c r="Y459" s="82"/>
      <c r="Z459" s="46"/>
      <c r="AA459" s="46"/>
      <c r="AB459" s="46"/>
      <c r="AC459" s="46"/>
      <c r="AD459" s="46"/>
      <c r="AE459" s="46"/>
      <c r="AF459" s="46"/>
      <c r="AG459" s="46"/>
      <c r="AH459" s="80"/>
      <c r="AI459" s="81"/>
      <c r="AJ459" s="46"/>
      <c r="AK459" s="46"/>
    </row>
    <row r="460" spans="1:37" x14ac:dyDescent="0.2">
      <c r="A460" s="77"/>
      <c r="J460" s="77"/>
      <c r="L460" s="77"/>
      <c r="O460" s="77"/>
      <c r="Q460" s="77"/>
      <c r="R460" s="46"/>
      <c r="S460" s="80"/>
      <c r="T460" s="81"/>
      <c r="V460" s="82"/>
      <c r="W460" s="82"/>
      <c r="X460" s="82"/>
      <c r="Y460" s="82"/>
      <c r="Z460" s="46"/>
      <c r="AA460" s="46"/>
      <c r="AB460" s="46"/>
      <c r="AC460" s="46"/>
      <c r="AD460" s="46"/>
      <c r="AE460" s="46"/>
      <c r="AF460" s="46"/>
      <c r="AG460" s="46"/>
      <c r="AH460" s="80"/>
      <c r="AI460" s="81"/>
      <c r="AJ460" s="46"/>
      <c r="AK460" s="46"/>
    </row>
    <row r="461" spans="1:37" x14ac:dyDescent="0.2">
      <c r="A461" s="77"/>
      <c r="J461" s="77"/>
      <c r="L461" s="77"/>
      <c r="O461" s="77"/>
      <c r="Q461" s="77"/>
      <c r="R461" s="46"/>
      <c r="S461" s="80"/>
      <c r="T461" s="81"/>
      <c r="V461" s="82"/>
      <c r="W461" s="82"/>
      <c r="X461" s="82"/>
      <c r="Y461" s="82"/>
      <c r="Z461" s="46"/>
      <c r="AA461" s="46"/>
      <c r="AB461" s="46"/>
      <c r="AC461" s="46"/>
      <c r="AD461" s="46"/>
      <c r="AE461" s="46"/>
      <c r="AF461" s="46"/>
      <c r="AG461" s="46"/>
      <c r="AH461" s="80"/>
      <c r="AI461" s="81"/>
      <c r="AJ461" s="46"/>
      <c r="AK461" s="46"/>
    </row>
    <row r="462" spans="1:37" x14ac:dyDescent="0.2">
      <c r="A462" s="77"/>
      <c r="J462" s="77"/>
      <c r="L462" s="77"/>
      <c r="O462" s="77"/>
      <c r="Q462" s="77"/>
      <c r="R462" s="46"/>
      <c r="S462" s="80"/>
      <c r="T462" s="81"/>
      <c r="V462" s="82"/>
      <c r="W462" s="82"/>
      <c r="X462" s="82"/>
      <c r="Y462" s="82"/>
      <c r="Z462" s="46"/>
      <c r="AA462" s="46"/>
      <c r="AB462" s="46"/>
      <c r="AC462" s="46"/>
      <c r="AD462" s="46"/>
      <c r="AE462" s="46"/>
      <c r="AF462" s="46"/>
      <c r="AG462" s="46"/>
      <c r="AH462" s="80"/>
      <c r="AI462" s="81"/>
      <c r="AJ462" s="46"/>
      <c r="AK462" s="46"/>
    </row>
    <row r="463" spans="1:37" x14ac:dyDescent="0.2">
      <c r="A463" s="77"/>
      <c r="J463" s="77"/>
      <c r="L463" s="77"/>
      <c r="O463" s="77"/>
      <c r="Q463" s="77"/>
      <c r="R463" s="46"/>
      <c r="S463" s="80"/>
      <c r="T463" s="81"/>
      <c r="V463" s="82"/>
      <c r="W463" s="82"/>
      <c r="X463" s="82"/>
      <c r="Y463" s="82"/>
      <c r="Z463" s="46"/>
      <c r="AA463" s="46"/>
      <c r="AB463" s="46"/>
      <c r="AC463" s="46"/>
      <c r="AD463" s="46"/>
      <c r="AE463" s="46"/>
      <c r="AF463" s="46"/>
      <c r="AG463" s="46"/>
      <c r="AH463" s="80"/>
      <c r="AI463" s="81"/>
      <c r="AJ463" s="46"/>
      <c r="AK463" s="46"/>
    </row>
    <row r="464" spans="1:37" x14ac:dyDescent="0.2">
      <c r="A464" s="77"/>
      <c r="J464" s="77"/>
      <c r="L464" s="77"/>
      <c r="O464" s="77"/>
      <c r="Q464" s="77"/>
      <c r="R464" s="46"/>
      <c r="S464" s="80"/>
      <c r="T464" s="81"/>
      <c r="V464" s="82"/>
      <c r="W464" s="82"/>
      <c r="X464" s="82"/>
      <c r="Y464" s="82"/>
      <c r="Z464" s="46"/>
      <c r="AA464" s="46"/>
      <c r="AB464" s="46"/>
      <c r="AC464" s="46"/>
      <c r="AD464" s="46"/>
      <c r="AE464" s="46"/>
      <c r="AF464" s="46"/>
      <c r="AG464" s="46"/>
      <c r="AH464" s="80"/>
      <c r="AI464" s="81"/>
      <c r="AJ464" s="46"/>
      <c r="AK464" s="46"/>
    </row>
    <row r="465" spans="1:37" x14ac:dyDescent="0.2">
      <c r="A465" s="77"/>
      <c r="J465" s="77"/>
      <c r="L465" s="77"/>
      <c r="O465" s="77"/>
      <c r="Q465" s="77"/>
      <c r="R465" s="46"/>
      <c r="S465" s="80"/>
      <c r="T465" s="81"/>
      <c r="V465" s="82"/>
      <c r="W465" s="82"/>
      <c r="X465" s="82"/>
      <c r="Y465" s="82"/>
      <c r="Z465" s="46"/>
      <c r="AA465" s="46"/>
      <c r="AB465" s="46"/>
      <c r="AC465" s="46"/>
      <c r="AD465" s="46"/>
      <c r="AE465" s="46"/>
      <c r="AF465" s="46"/>
      <c r="AG465" s="46"/>
      <c r="AH465" s="80"/>
      <c r="AI465" s="81"/>
      <c r="AJ465" s="46"/>
      <c r="AK465" s="46"/>
    </row>
    <row r="466" spans="1:37" x14ac:dyDescent="0.2">
      <c r="A466" s="77"/>
      <c r="J466" s="77"/>
      <c r="L466" s="77"/>
      <c r="O466" s="77"/>
      <c r="Q466" s="77"/>
      <c r="R466" s="46"/>
      <c r="S466" s="80"/>
      <c r="T466" s="81"/>
      <c r="V466" s="82"/>
      <c r="W466" s="82"/>
      <c r="X466" s="82"/>
      <c r="Y466" s="82"/>
      <c r="Z466" s="46"/>
      <c r="AA466" s="46"/>
      <c r="AB466" s="46"/>
      <c r="AC466" s="46"/>
      <c r="AD466" s="46"/>
      <c r="AE466" s="46"/>
      <c r="AF466" s="46"/>
      <c r="AG466" s="46"/>
      <c r="AH466" s="80"/>
      <c r="AI466" s="81"/>
      <c r="AJ466" s="46"/>
      <c r="AK466" s="46"/>
    </row>
    <row r="467" spans="1:37" x14ac:dyDescent="0.2">
      <c r="A467" s="77"/>
      <c r="J467" s="77"/>
      <c r="L467" s="77"/>
      <c r="O467" s="77"/>
      <c r="Q467" s="77"/>
      <c r="R467" s="46"/>
      <c r="S467" s="80"/>
      <c r="T467" s="81"/>
      <c r="V467" s="82"/>
      <c r="W467" s="82"/>
      <c r="X467" s="82"/>
      <c r="Y467" s="82"/>
      <c r="Z467" s="46"/>
      <c r="AA467" s="46"/>
      <c r="AB467" s="46"/>
      <c r="AC467" s="46"/>
      <c r="AD467" s="46"/>
      <c r="AE467" s="46"/>
      <c r="AF467" s="46"/>
      <c r="AG467" s="46"/>
      <c r="AH467" s="80"/>
      <c r="AI467" s="81"/>
      <c r="AJ467" s="46"/>
      <c r="AK467" s="46"/>
    </row>
    <row r="468" spans="1:37" x14ac:dyDescent="0.2">
      <c r="A468" s="77"/>
      <c r="J468" s="77"/>
      <c r="L468" s="77"/>
      <c r="O468" s="77"/>
      <c r="Q468" s="77"/>
      <c r="R468" s="46"/>
      <c r="S468" s="80"/>
      <c r="T468" s="81"/>
      <c r="V468" s="82"/>
      <c r="W468" s="82"/>
      <c r="X468" s="82"/>
      <c r="Y468" s="82"/>
      <c r="Z468" s="46"/>
      <c r="AA468" s="46"/>
      <c r="AB468" s="46"/>
      <c r="AC468" s="46"/>
      <c r="AD468" s="46"/>
      <c r="AE468" s="46"/>
      <c r="AF468" s="46"/>
      <c r="AG468" s="46"/>
      <c r="AH468" s="80"/>
      <c r="AI468" s="81"/>
      <c r="AJ468" s="46"/>
      <c r="AK468" s="46"/>
    </row>
    <row r="469" spans="1:37" x14ac:dyDescent="0.2">
      <c r="A469" s="77"/>
      <c r="J469" s="77"/>
      <c r="L469" s="77"/>
      <c r="O469" s="77"/>
      <c r="Q469" s="77"/>
      <c r="R469" s="46"/>
      <c r="S469" s="80"/>
      <c r="T469" s="81"/>
      <c r="V469" s="82"/>
      <c r="W469" s="82"/>
      <c r="X469" s="82"/>
      <c r="Y469" s="82"/>
      <c r="Z469" s="46"/>
      <c r="AA469" s="46"/>
      <c r="AB469" s="46"/>
      <c r="AC469" s="46"/>
      <c r="AD469" s="46"/>
      <c r="AE469" s="46"/>
      <c r="AF469" s="46"/>
      <c r="AG469" s="46"/>
      <c r="AH469" s="80"/>
      <c r="AI469" s="81"/>
      <c r="AJ469" s="46"/>
      <c r="AK469" s="46"/>
    </row>
    <row r="470" spans="1:37" x14ac:dyDescent="0.2">
      <c r="A470" s="77"/>
      <c r="J470" s="77"/>
      <c r="L470" s="77"/>
      <c r="O470" s="77"/>
      <c r="Q470" s="77"/>
      <c r="R470" s="46"/>
      <c r="S470" s="80"/>
      <c r="T470" s="81"/>
      <c r="V470" s="82"/>
      <c r="W470" s="82"/>
      <c r="X470" s="82"/>
      <c r="Y470" s="82"/>
      <c r="Z470" s="46"/>
      <c r="AA470" s="46"/>
      <c r="AB470" s="46"/>
      <c r="AC470" s="46"/>
      <c r="AD470" s="46"/>
      <c r="AE470" s="46"/>
      <c r="AF470" s="46"/>
      <c r="AG470" s="46"/>
      <c r="AH470" s="80"/>
      <c r="AI470" s="81"/>
      <c r="AJ470" s="46"/>
      <c r="AK470" s="46"/>
    </row>
    <row r="471" spans="1:37" x14ac:dyDescent="0.2">
      <c r="A471" s="77"/>
      <c r="J471" s="77"/>
      <c r="L471" s="77"/>
      <c r="O471" s="77"/>
      <c r="Q471" s="77"/>
      <c r="R471" s="46"/>
      <c r="S471" s="80"/>
      <c r="T471" s="81"/>
      <c r="V471" s="82"/>
      <c r="W471" s="82"/>
      <c r="X471" s="82"/>
      <c r="Y471" s="82"/>
      <c r="Z471" s="46"/>
      <c r="AA471" s="46"/>
      <c r="AB471" s="46"/>
      <c r="AC471" s="46"/>
      <c r="AD471" s="46"/>
      <c r="AE471" s="46"/>
      <c r="AF471" s="46"/>
      <c r="AG471" s="46"/>
      <c r="AH471" s="80"/>
      <c r="AI471" s="81"/>
      <c r="AJ471" s="46"/>
      <c r="AK471" s="46"/>
    </row>
    <row r="472" spans="1:37" x14ac:dyDescent="0.2">
      <c r="A472" s="77"/>
      <c r="J472" s="77"/>
      <c r="L472" s="77"/>
      <c r="O472" s="77"/>
      <c r="Q472" s="77"/>
      <c r="R472" s="46"/>
      <c r="S472" s="80"/>
      <c r="T472" s="81"/>
      <c r="V472" s="82"/>
      <c r="W472" s="82"/>
      <c r="X472" s="82"/>
      <c r="Y472" s="82"/>
      <c r="Z472" s="46"/>
      <c r="AA472" s="46"/>
      <c r="AB472" s="46"/>
      <c r="AC472" s="46"/>
      <c r="AD472" s="46"/>
      <c r="AE472" s="46"/>
      <c r="AF472" s="46"/>
      <c r="AG472" s="46"/>
      <c r="AH472" s="80"/>
      <c r="AI472" s="81"/>
      <c r="AJ472" s="46"/>
      <c r="AK472" s="46"/>
    </row>
    <row r="473" spans="1:37" x14ac:dyDescent="0.2">
      <c r="A473" s="77"/>
      <c r="J473" s="77"/>
      <c r="L473" s="77"/>
      <c r="O473" s="77"/>
      <c r="Q473" s="77"/>
      <c r="R473" s="46"/>
      <c r="S473" s="80"/>
      <c r="T473" s="81"/>
      <c r="V473" s="82"/>
      <c r="W473" s="82"/>
      <c r="X473" s="82"/>
      <c r="Y473" s="82"/>
      <c r="Z473" s="46"/>
      <c r="AA473" s="46"/>
      <c r="AB473" s="46"/>
      <c r="AC473" s="46"/>
      <c r="AD473" s="46"/>
      <c r="AE473" s="46"/>
      <c r="AF473" s="46"/>
      <c r="AG473" s="46"/>
      <c r="AH473" s="80"/>
      <c r="AI473" s="81"/>
      <c r="AJ473" s="46"/>
      <c r="AK473" s="46"/>
    </row>
    <row r="474" spans="1:37" x14ac:dyDescent="0.2">
      <c r="A474" s="77"/>
      <c r="J474" s="77"/>
      <c r="L474" s="77"/>
      <c r="O474" s="77"/>
      <c r="Q474" s="77"/>
      <c r="R474" s="46"/>
      <c r="S474" s="80"/>
      <c r="T474" s="81"/>
      <c r="V474" s="82"/>
      <c r="W474" s="82"/>
      <c r="X474" s="82"/>
      <c r="Y474" s="82"/>
      <c r="Z474" s="46"/>
      <c r="AA474" s="46"/>
      <c r="AB474" s="46"/>
      <c r="AC474" s="46"/>
      <c r="AD474" s="46"/>
      <c r="AE474" s="46"/>
      <c r="AF474" s="46"/>
      <c r="AG474" s="46"/>
      <c r="AH474" s="80"/>
      <c r="AI474" s="81"/>
      <c r="AJ474" s="46"/>
      <c r="AK474" s="46"/>
    </row>
    <row r="475" spans="1:37" x14ac:dyDescent="0.2">
      <c r="A475" s="77"/>
      <c r="J475" s="77"/>
      <c r="L475" s="77"/>
      <c r="O475" s="77"/>
      <c r="Q475" s="77"/>
      <c r="R475" s="46"/>
      <c r="S475" s="80"/>
      <c r="T475" s="81"/>
      <c r="V475" s="82"/>
      <c r="W475" s="82"/>
      <c r="X475" s="82"/>
      <c r="Y475" s="82"/>
      <c r="Z475" s="46"/>
      <c r="AA475" s="46"/>
      <c r="AB475" s="46"/>
      <c r="AC475" s="46"/>
      <c r="AD475" s="46"/>
      <c r="AE475" s="46"/>
      <c r="AF475" s="46"/>
      <c r="AG475" s="46"/>
      <c r="AH475" s="80"/>
      <c r="AI475" s="81"/>
      <c r="AJ475" s="46"/>
      <c r="AK475" s="46"/>
    </row>
    <row r="476" spans="1:37" x14ac:dyDescent="0.2">
      <c r="A476" s="77"/>
      <c r="J476" s="77"/>
      <c r="L476" s="77"/>
      <c r="O476" s="77"/>
      <c r="Q476" s="77"/>
      <c r="R476" s="46"/>
      <c r="S476" s="80"/>
      <c r="T476" s="81"/>
      <c r="V476" s="82"/>
      <c r="W476" s="82"/>
      <c r="X476" s="82"/>
      <c r="Y476" s="82"/>
      <c r="Z476" s="46"/>
      <c r="AA476" s="46"/>
      <c r="AB476" s="46"/>
      <c r="AC476" s="46"/>
      <c r="AD476" s="46"/>
      <c r="AE476" s="46"/>
      <c r="AF476" s="46"/>
      <c r="AG476" s="46"/>
      <c r="AH476" s="80"/>
      <c r="AI476" s="81"/>
      <c r="AJ476" s="46"/>
      <c r="AK476" s="46"/>
    </row>
    <row r="477" spans="1:37" x14ac:dyDescent="0.2">
      <c r="A477" s="77"/>
      <c r="J477" s="77"/>
      <c r="L477" s="77"/>
      <c r="O477" s="77"/>
      <c r="Q477" s="77"/>
      <c r="R477" s="46"/>
      <c r="S477" s="80"/>
      <c r="T477" s="81"/>
      <c r="V477" s="82"/>
      <c r="W477" s="82"/>
      <c r="X477" s="82"/>
      <c r="Y477" s="82"/>
      <c r="Z477" s="46"/>
      <c r="AA477" s="46"/>
      <c r="AB477" s="46"/>
      <c r="AC477" s="46"/>
      <c r="AD477" s="46"/>
      <c r="AE477" s="46"/>
      <c r="AF477" s="46"/>
      <c r="AG477" s="46"/>
      <c r="AH477" s="80"/>
      <c r="AI477" s="81"/>
      <c r="AJ477" s="46"/>
      <c r="AK477" s="46"/>
    </row>
    <row r="478" spans="1:37" x14ac:dyDescent="0.2">
      <c r="A478" s="77"/>
      <c r="J478" s="77"/>
      <c r="L478" s="77"/>
      <c r="O478" s="77"/>
      <c r="Q478" s="77"/>
      <c r="R478" s="46"/>
      <c r="S478" s="80"/>
      <c r="T478" s="81"/>
      <c r="V478" s="82"/>
      <c r="W478" s="82"/>
      <c r="X478" s="82"/>
      <c r="Y478" s="82"/>
      <c r="Z478" s="46"/>
      <c r="AA478" s="46"/>
      <c r="AB478" s="46"/>
      <c r="AC478" s="46"/>
      <c r="AD478" s="46"/>
      <c r="AE478" s="46"/>
      <c r="AF478" s="46"/>
      <c r="AG478" s="46"/>
      <c r="AH478" s="80"/>
      <c r="AI478" s="81"/>
      <c r="AJ478" s="46"/>
      <c r="AK478" s="46"/>
    </row>
    <row r="479" spans="1:37" x14ac:dyDescent="0.2">
      <c r="A479" s="77"/>
      <c r="J479" s="77"/>
      <c r="L479" s="77"/>
      <c r="O479" s="77"/>
      <c r="Q479" s="77"/>
      <c r="R479" s="46"/>
      <c r="S479" s="80"/>
      <c r="T479" s="81"/>
      <c r="V479" s="82"/>
      <c r="W479" s="82"/>
      <c r="X479" s="82"/>
      <c r="Y479" s="82"/>
      <c r="Z479" s="46"/>
      <c r="AA479" s="46"/>
      <c r="AB479" s="46"/>
      <c r="AC479" s="46"/>
      <c r="AD479" s="46"/>
      <c r="AE479" s="46"/>
      <c r="AF479" s="46"/>
      <c r="AG479" s="46"/>
      <c r="AH479" s="80"/>
      <c r="AI479" s="81"/>
      <c r="AJ479" s="46"/>
      <c r="AK479" s="46"/>
    </row>
    <row r="480" spans="1:37" x14ac:dyDescent="0.2">
      <c r="A480" s="77"/>
      <c r="J480" s="77"/>
      <c r="L480" s="77"/>
      <c r="O480" s="77"/>
      <c r="Q480" s="77"/>
      <c r="R480" s="46"/>
      <c r="S480" s="80"/>
      <c r="T480" s="81"/>
      <c r="V480" s="82"/>
      <c r="W480" s="82"/>
      <c r="X480" s="82"/>
      <c r="Y480" s="82"/>
      <c r="Z480" s="46"/>
      <c r="AA480" s="46"/>
      <c r="AB480" s="46"/>
      <c r="AC480" s="46"/>
      <c r="AD480" s="46"/>
      <c r="AE480" s="46"/>
      <c r="AF480" s="46"/>
      <c r="AG480" s="46"/>
      <c r="AH480" s="80"/>
      <c r="AI480" s="81"/>
      <c r="AJ480" s="46"/>
      <c r="AK480" s="46"/>
    </row>
    <row r="481" spans="1:37" x14ac:dyDescent="0.2">
      <c r="A481" s="77"/>
      <c r="J481" s="77"/>
      <c r="L481" s="77"/>
      <c r="O481" s="77"/>
      <c r="Q481" s="77"/>
      <c r="R481" s="46"/>
      <c r="S481" s="80"/>
      <c r="T481" s="81"/>
      <c r="V481" s="82"/>
      <c r="W481" s="82"/>
      <c r="X481" s="82"/>
      <c r="Y481" s="82"/>
      <c r="Z481" s="46"/>
      <c r="AA481" s="46"/>
      <c r="AB481" s="46"/>
      <c r="AC481" s="46"/>
      <c r="AD481" s="46"/>
      <c r="AE481" s="46"/>
      <c r="AF481" s="46"/>
      <c r="AG481" s="46"/>
      <c r="AH481" s="80"/>
      <c r="AI481" s="81"/>
      <c r="AJ481" s="46"/>
      <c r="AK481" s="46"/>
    </row>
    <row r="482" spans="1:37" x14ac:dyDescent="0.2">
      <c r="A482" s="77"/>
      <c r="J482" s="77"/>
      <c r="L482" s="77"/>
      <c r="O482" s="77"/>
      <c r="Q482" s="77"/>
      <c r="R482" s="46"/>
      <c r="S482" s="80"/>
      <c r="T482" s="81"/>
      <c r="V482" s="82"/>
      <c r="W482" s="82"/>
      <c r="X482" s="82"/>
      <c r="Y482" s="82"/>
      <c r="Z482" s="46"/>
      <c r="AA482" s="46"/>
      <c r="AB482" s="46"/>
      <c r="AC482" s="46"/>
      <c r="AD482" s="46"/>
      <c r="AE482" s="46"/>
      <c r="AF482" s="46"/>
      <c r="AG482" s="46"/>
      <c r="AH482" s="80"/>
      <c r="AI482" s="81"/>
      <c r="AJ482" s="46"/>
      <c r="AK482" s="46"/>
    </row>
    <row r="483" spans="1:37" x14ac:dyDescent="0.2">
      <c r="A483" s="77"/>
      <c r="J483" s="77"/>
      <c r="L483" s="77"/>
      <c r="O483" s="77"/>
      <c r="Q483" s="77"/>
      <c r="R483" s="46"/>
      <c r="S483" s="80"/>
      <c r="T483" s="81"/>
      <c r="V483" s="82"/>
      <c r="W483" s="82"/>
      <c r="X483" s="82"/>
      <c r="Y483" s="82"/>
      <c r="Z483" s="46"/>
      <c r="AA483" s="46"/>
      <c r="AB483" s="46"/>
      <c r="AC483" s="46"/>
      <c r="AD483" s="46"/>
      <c r="AE483" s="46"/>
      <c r="AF483" s="46"/>
      <c r="AG483" s="46"/>
      <c r="AH483" s="80"/>
      <c r="AI483" s="81"/>
      <c r="AJ483" s="46"/>
      <c r="AK483" s="46"/>
    </row>
    <row r="484" spans="1:37" x14ac:dyDescent="0.2">
      <c r="A484" s="77"/>
      <c r="J484" s="77"/>
      <c r="L484" s="77"/>
      <c r="O484" s="77"/>
      <c r="Q484" s="77"/>
      <c r="R484" s="46"/>
      <c r="S484" s="80"/>
      <c r="T484" s="81"/>
      <c r="V484" s="82"/>
      <c r="W484" s="82"/>
      <c r="X484" s="82"/>
      <c r="Y484" s="82"/>
      <c r="Z484" s="46"/>
      <c r="AA484" s="46"/>
      <c r="AB484" s="46"/>
      <c r="AC484" s="46"/>
      <c r="AD484" s="46"/>
      <c r="AE484" s="46"/>
      <c r="AF484" s="46"/>
      <c r="AG484" s="46"/>
      <c r="AH484" s="80"/>
      <c r="AI484" s="81"/>
      <c r="AJ484" s="46"/>
      <c r="AK484" s="46"/>
    </row>
    <row r="485" spans="1:37" x14ac:dyDescent="0.2">
      <c r="A485" s="77"/>
      <c r="J485" s="77"/>
      <c r="L485" s="77"/>
      <c r="O485" s="77"/>
      <c r="Q485" s="77"/>
      <c r="R485" s="46"/>
      <c r="S485" s="80"/>
      <c r="T485" s="81"/>
      <c r="V485" s="82"/>
      <c r="W485" s="82"/>
      <c r="X485" s="82"/>
      <c r="Y485" s="82"/>
      <c r="Z485" s="46"/>
      <c r="AA485" s="46"/>
      <c r="AB485" s="46"/>
      <c r="AC485" s="46"/>
      <c r="AD485" s="46"/>
      <c r="AE485" s="46"/>
      <c r="AF485" s="46"/>
      <c r="AG485" s="46"/>
      <c r="AH485" s="80"/>
      <c r="AI485" s="81"/>
      <c r="AJ485" s="46"/>
      <c r="AK485" s="46"/>
    </row>
    <row r="486" spans="1:37" x14ac:dyDescent="0.2">
      <c r="A486" s="77"/>
      <c r="J486" s="77"/>
      <c r="L486" s="77"/>
      <c r="O486" s="77"/>
      <c r="Q486" s="77"/>
      <c r="R486" s="46"/>
      <c r="S486" s="80"/>
      <c r="T486" s="81"/>
      <c r="V486" s="82"/>
      <c r="W486" s="82"/>
      <c r="X486" s="82"/>
      <c r="Y486" s="82"/>
      <c r="Z486" s="46"/>
      <c r="AA486" s="46"/>
      <c r="AB486" s="46"/>
      <c r="AC486" s="46"/>
      <c r="AD486" s="46"/>
      <c r="AE486" s="46"/>
      <c r="AF486" s="46"/>
      <c r="AG486" s="46"/>
      <c r="AH486" s="80"/>
      <c r="AI486" s="81"/>
      <c r="AJ486" s="46"/>
      <c r="AK486" s="46"/>
    </row>
    <row r="487" spans="1:37" x14ac:dyDescent="0.2">
      <c r="A487" s="77"/>
      <c r="J487" s="77"/>
      <c r="L487" s="77"/>
      <c r="O487" s="77"/>
      <c r="Q487" s="77"/>
      <c r="R487" s="46"/>
      <c r="S487" s="80"/>
      <c r="T487" s="81"/>
      <c r="V487" s="82"/>
      <c r="W487" s="82"/>
      <c r="X487" s="82"/>
      <c r="Y487" s="82"/>
      <c r="Z487" s="46"/>
      <c r="AA487" s="46"/>
      <c r="AB487" s="46"/>
      <c r="AC487" s="46"/>
      <c r="AD487" s="46"/>
      <c r="AE487" s="46"/>
      <c r="AF487" s="46"/>
      <c r="AG487" s="46"/>
      <c r="AH487" s="80"/>
      <c r="AI487" s="81"/>
      <c r="AJ487" s="46"/>
      <c r="AK487" s="46"/>
    </row>
    <row r="488" spans="1:37" x14ac:dyDescent="0.2">
      <c r="A488" s="77"/>
      <c r="J488" s="77"/>
      <c r="L488" s="77"/>
      <c r="O488" s="77"/>
      <c r="Q488" s="77"/>
      <c r="R488" s="46"/>
      <c r="S488" s="80"/>
      <c r="T488" s="81"/>
      <c r="V488" s="82"/>
      <c r="W488" s="82"/>
      <c r="X488" s="82"/>
      <c r="Y488" s="82"/>
      <c r="Z488" s="46"/>
      <c r="AA488" s="46"/>
      <c r="AB488" s="46"/>
      <c r="AC488" s="46"/>
      <c r="AD488" s="46"/>
      <c r="AE488" s="46"/>
      <c r="AF488" s="46"/>
      <c r="AG488" s="46"/>
      <c r="AH488" s="80"/>
      <c r="AI488" s="81"/>
      <c r="AJ488" s="46"/>
      <c r="AK488" s="46"/>
    </row>
    <row r="489" spans="1:37" x14ac:dyDescent="0.2">
      <c r="A489" s="77"/>
      <c r="J489" s="77"/>
      <c r="L489" s="77"/>
      <c r="O489" s="77"/>
      <c r="Q489" s="77"/>
      <c r="R489" s="46"/>
      <c r="S489" s="80"/>
      <c r="T489" s="81"/>
      <c r="V489" s="82"/>
      <c r="W489" s="82"/>
      <c r="X489" s="82"/>
      <c r="Y489" s="82"/>
      <c r="Z489" s="46"/>
      <c r="AA489" s="46"/>
      <c r="AB489" s="46"/>
      <c r="AC489" s="46"/>
      <c r="AD489" s="46"/>
      <c r="AE489" s="46"/>
      <c r="AF489" s="46"/>
      <c r="AG489" s="46"/>
      <c r="AH489" s="80"/>
      <c r="AI489" s="81"/>
      <c r="AJ489" s="46"/>
      <c r="AK489" s="46"/>
    </row>
    <row r="490" spans="1:37" x14ac:dyDescent="0.2">
      <c r="A490" s="77"/>
      <c r="J490" s="77"/>
      <c r="L490" s="77"/>
      <c r="O490" s="77"/>
      <c r="Q490" s="77"/>
      <c r="R490" s="46"/>
      <c r="S490" s="80"/>
      <c r="T490" s="81"/>
      <c r="V490" s="82"/>
      <c r="W490" s="82"/>
      <c r="X490" s="82"/>
      <c r="Y490" s="82"/>
      <c r="Z490" s="46"/>
      <c r="AA490" s="46"/>
      <c r="AB490" s="46"/>
      <c r="AC490" s="46"/>
      <c r="AD490" s="46"/>
      <c r="AE490" s="46"/>
      <c r="AF490" s="46"/>
      <c r="AG490" s="46"/>
      <c r="AH490" s="80"/>
      <c r="AI490" s="81"/>
      <c r="AJ490" s="46"/>
      <c r="AK490" s="46"/>
    </row>
    <row r="491" spans="1:37" x14ac:dyDescent="0.2">
      <c r="A491" s="77"/>
      <c r="J491" s="77"/>
      <c r="L491" s="77"/>
      <c r="O491" s="77"/>
      <c r="Q491" s="77"/>
      <c r="R491" s="46"/>
      <c r="S491" s="80"/>
      <c r="T491" s="81"/>
      <c r="V491" s="82"/>
      <c r="W491" s="82"/>
      <c r="X491" s="82"/>
      <c r="Y491" s="82"/>
      <c r="Z491" s="46"/>
      <c r="AA491" s="46"/>
      <c r="AB491" s="46"/>
      <c r="AC491" s="46"/>
      <c r="AD491" s="46"/>
      <c r="AE491" s="46"/>
      <c r="AF491" s="46"/>
      <c r="AG491" s="46"/>
      <c r="AH491" s="80"/>
      <c r="AI491" s="81"/>
      <c r="AJ491" s="46"/>
      <c r="AK491" s="46"/>
    </row>
    <row r="492" spans="1:37" x14ac:dyDescent="0.2">
      <c r="A492" s="77"/>
      <c r="J492" s="77"/>
      <c r="L492" s="77"/>
      <c r="O492" s="77"/>
      <c r="Q492" s="77"/>
      <c r="R492" s="46"/>
      <c r="S492" s="80"/>
      <c r="T492" s="81"/>
      <c r="V492" s="82"/>
      <c r="W492" s="82"/>
      <c r="X492" s="82"/>
      <c r="Y492" s="82"/>
      <c r="Z492" s="46"/>
      <c r="AA492" s="46"/>
      <c r="AB492" s="46"/>
      <c r="AC492" s="46"/>
      <c r="AD492" s="46"/>
      <c r="AE492" s="46"/>
      <c r="AF492" s="46"/>
      <c r="AG492" s="46"/>
      <c r="AH492" s="80"/>
      <c r="AI492" s="81"/>
      <c r="AJ492" s="46"/>
      <c r="AK492" s="46"/>
    </row>
    <row r="493" spans="1:37" x14ac:dyDescent="0.2">
      <c r="A493" s="77"/>
      <c r="J493" s="77"/>
      <c r="L493" s="77"/>
      <c r="O493" s="77"/>
      <c r="Q493" s="77"/>
      <c r="R493" s="46"/>
      <c r="S493" s="80"/>
      <c r="T493" s="81"/>
      <c r="V493" s="82"/>
      <c r="W493" s="82"/>
      <c r="X493" s="82"/>
      <c r="Y493" s="82"/>
      <c r="Z493" s="46"/>
      <c r="AA493" s="46"/>
      <c r="AB493" s="46"/>
      <c r="AC493" s="46"/>
      <c r="AD493" s="46"/>
      <c r="AE493" s="46"/>
      <c r="AF493" s="46"/>
      <c r="AG493" s="46"/>
      <c r="AH493" s="80"/>
      <c r="AI493" s="81"/>
      <c r="AJ493" s="46"/>
      <c r="AK493" s="46"/>
    </row>
    <row r="494" spans="1:37" x14ac:dyDescent="0.2">
      <c r="A494" s="77"/>
      <c r="J494" s="77"/>
      <c r="L494" s="77"/>
      <c r="O494" s="77"/>
      <c r="Q494" s="77"/>
      <c r="R494" s="46"/>
      <c r="S494" s="80"/>
      <c r="T494" s="81"/>
      <c r="V494" s="82"/>
      <c r="W494" s="82"/>
      <c r="X494" s="82"/>
      <c r="Y494" s="82"/>
      <c r="Z494" s="46"/>
      <c r="AA494" s="46"/>
      <c r="AB494" s="46"/>
      <c r="AC494" s="46"/>
      <c r="AD494" s="46"/>
      <c r="AE494" s="46"/>
      <c r="AF494" s="46"/>
      <c r="AG494" s="46"/>
      <c r="AH494" s="80"/>
      <c r="AI494" s="81"/>
      <c r="AJ494" s="46"/>
      <c r="AK494" s="46"/>
    </row>
    <row r="495" spans="1:37" x14ac:dyDescent="0.2">
      <c r="A495" s="77"/>
      <c r="J495" s="77"/>
      <c r="L495" s="77"/>
      <c r="O495" s="77"/>
      <c r="Q495" s="77"/>
      <c r="R495" s="46"/>
      <c r="S495" s="80"/>
      <c r="T495" s="81"/>
      <c r="V495" s="82"/>
      <c r="W495" s="82"/>
      <c r="X495" s="82"/>
      <c r="Y495" s="82"/>
      <c r="Z495" s="46"/>
      <c r="AA495" s="46"/>
      <c r="AB495" s="46"/>
      <c r="AC495" s="46"/>
      <c r="AD495" s="46"/>
      <c r="AE495" s="46"/>
      <c r="AF495" s="46"/>
      <c r="AG495" s="46"/>
      <c r="AH495" s="80"/>
      <c r="AI495" s="81"/>
      <c r="AJ495" s="46"/>
      <c r="AK495" s="46"/>
    </row>
    <row r="496" spans="1:37" x14ac:dyDescent="0.2">
      <c r="A496" s="77"/>
      <c r="J496" s="77"/>
      <c r="L496" s="77"/>
      <c r="O496" s="77"/>
      <c r="Q496" s="77"/>
      <c r="R496" s="46"/>
      <c r="S496" s="80"/>
      <c r="T496" s="81"/>
      <c r="V496" s="82"/>
      <c r="W496" s="82"/>
      <c r="X496" s="82"/>
      <c r="Y496" s="82"/>
      <c r="Z496" s="46"/>
      <c r="AA496" s="46"/>
      <c r="AB496" s="46"/>
      <c r="AC496" s="46"/>
      <c r="AD496" s="46"/>
      <c r="AE496" s="46"/>
      <c r="AF496" s="46"/>
      <c r="AG496" s="46"/>
      <c r="AH496" s="80"/>
      <c r="AI496" s="81"/>
      <c r="AJ496" s="46"/>
      <c r="AK496" s="46"/>
    </row>
    <row r="497" spans="1:37" x14ac:dyDescent="0.2">
      <c r="A497" s="77"/>
      <c r="J497" s="77"/>
      <c r="L497" s="77"/>
      <c r="O497" s="77"/>
      <c r="Q497" s="77"/>
      <c r="R497" s="46"/>
      <c r="S497" s="80"/>
      <c r="T497" s="81"/>
      <c r="V497" s="82"/>
      <c r="W497" s="82"/>
      <c r="X497" s="82"/>
      <c r="Y497" s="82"/>
      <c r="Z497" s="46"/>
      <c r="AA497" s="46"/>
      <c r="AB497" s="46"/>
      <c r="AC497" s="46"/>
      <c r="AD497" s="46"/>
      <c r="AE497" s="46"/>
      <c r="AF497" s="46"/>
      <c r="AG497" s="46"/>
      <c r="AH497" s="80"/>
      <c r="AI497" s="81"/>
      <c r="AJ497" s="46"/>
      <c r="AK497" s="46"/>
    </row>
    <row r="498" spans="1:37" x14ac:dyDescent="0.2">
      <c r="A498" s="77"/>
      <c r="J498" s="77"/>
      <c r="L498" s="77"/>
      <c r="O498" s="77"/>
      <c r="Q498" s="77"/>
      <c r="R498" s="46"/>
      <c r="S498" s="80"/>
      <c r="T498" s="81"/>
      <c r="V498" s="82"/>
      <c r="W498" s="82"/>
      <c r="X498" s="82"/>
      <c r="Y498" s="82"/>
      <c r="Z498" s="46"/>
      <c r="AA498" s="46"/>
      <c r="AB498" s="46"/>
      <c r="AC498" s="46"/>
      <c r="AD498" s="46"/>
      <c r="AE498" s="46"/>
      <c r="AF498" s="46"/>
      <c r="AG498" s="46"/>
      <c r="AH498" s="80"/>
      <c r="AI498" s="81"/>
      <c r="AJ498" s="46"/>
      <c r="AK498" s="46"/>
    </row>
    <row r="499" spans="1:37" x14ac:dyDescent="0.2">
      <c r="A499" s="77"/>
      <c r="J499" s="77"/>
      <c r="L499" s="77"/>
      <c r="O499" s="77"/>
      <c r="Q499" s="77"/>
      <c r="R499" s="46"/>
      <c r="S499" s="80"/>
      <c r="T499" s="81"/>
      <c r="V499" s="82"/>
      <c r="W499" s="82"/>
      <c r="X499" s="82"/>
      <c r="Y499" s="82"/>
      <c r="Z499" s="46"/>
      <c r="AA499" s="46"/>
      <c r="AB499" s="46"/>
      <c r="AC499" s="46"/>
      <c r="AD499" s="46"/>
      <c r="AE499" s="46"/>
      <c r="AF499" s="46"/>
      <c r="AG499" s="46"/>
      <c r="AH499" s="80"/>
      <c r="AI499" s="81"/>
      <c r="AJ499" s="46"/>
      <c r="AK499" s="46"/>
    </row>
    <row r="500" spans="1:37" x14ac:dyDescent="0.2">
      <c r="A500" s="77"/>
      <c r="J500" s="77"/>
      <c r="L500" s="77"/>
      <c r="O500" s="77"/>
      <c r="Q500" s="77"/>
      <c r="R500" s="46"/>
      <c r="S500" s="80"/>
      <c r="T500" s="81"/>
      <c r="V500" s="82"/>
      <c r="W500" s="82"/>
      <c r="X500" s="82"/>
      <c r="Y500" s="82"/>
      <c r="Z500" s="46"/>
      <c r="AA500" s="46"/>
      <c r="AB500" s="46"/>
      <c r="AC500" s="46"/>
      <c r="AD500" s="46"/>
      <c r="AE500" s="46"/>
      <c r="AF500" s="46"/>
      <c r="AG500" s="46"/>
      <c r="AH500" s="80"/>
      <c r="AI500" s="81"/>
      <c r="AJ500" s="46"/>
      <c r="AK500" s="46"/>
    </row>
    <row r="501" spans="1:37" x14ac:dyDescent="0.2">
      <c r="A501" s="77"/>
      <c r="J501" s="77"/>
      <c r="L501" s="77"/>
      <c r="O501" s="77"/>
      <c r="Q501" s="77"/>
      <c r="R501" s="46"/>
      <c r="S501" s="80"/>
      <c r="T501" s="81"/>
      <c r="V501" s="82"/>
      <c r="W501" s="82"/>
      <c r="X501" s="82"/>
      <c r="Y501" s="82"/>
      <c r="Z501" s="46"/>
      <c r="AA501" s="46"/>
      <c r="AB501" s="46"/>
      <c r="AC501" s="46"/>
      <c r="AD501" s="46"/>
      <c r="AE501" s="46"/>
      <c r="AF501" s="46"/>
      <c r="AG501" s="46"/>
      <c r="AH501" s="80"/>
      <c r="AI501" s="81"/>
      <c r="AJ501" s="46"/>
      <c r="AK501" s="46"/>
    </row>
    <row r="502" spans="1:37" x14ac:dyDescent="0.2">
      <c r="A502" s="77"/>
      <c r="J502" s="77"/>
      <c r="L502" s="77"/>
      <c r="O502" s="77"/>
      <c r="Q502" s="77"/>
      <c r="R502" s="46"/>
      <c r="S502" s="80"/>
      <c r="T502" s="81"/>
      <c r="V502" s="82"/>
      <c r="W502" s="82"/>
      <c r="X502" s="82"/>
      <c r="Y502" s="82"/>
      <c r="Z502" s="46"/>
      <c r="AA502" s="46"/>
      <c r="AB502" s="46"/>
      <c r="AC502" s="46"/>
      <c r="AD502" s="46"/>
      <c r="AE502" s="46"/>
      <c r="AF502" s="46"/>
      <c r="AG502" s="46"/>
      <c r="AH502" s="80"/>
      <c r="AI502" s="81"/>
      <c r="AJ502" s="46"/>
      <c r="AK502" s="46"/>
    </row>
    <row r="503" spans="1:37" x14ac:dyDescent="0.2">
      <c r="A503" s="77"/>
      <c r="J503" s="77"/>
      <c r="L503" s="77"/>
      <c r="O503" s="77"/>
      <c r="Q503" s="77"/>
      <c r="R503" s="46"/>
      <c r="S503" s="80"/>
      <c r="T503" s="81"/>
      <c r="V503" s="82"/>
      <c r="W503" s="82"/>
      <c r="X503" s="82"/>
      <c r="Y503" s="82"/>
      <c r="Z503" s="46"/>
      <c r="AA503" s="46"/>
      <c r="AB503" s="46"/>
      <c r="AC503" s="46"/>
      <c r="AD503" s="46"/>
      <c r="AE503" s="46"/>
      <c r="AF503" s="46"/>
      <c r="AG503" s="46"/>
      <c r="AH503" s="80"/>
      <c r="AI503" s="81"/>
      <c r="AJ503" s="46"/>
      <c r="AK503" s="46"/>
    </row>
    <row r="504" spans="1:37" x14ac:dyDescent="0.2">
      <c r="A504" s="77"/>
      <c r="J504" s="77"/>
      <c r="L504" s="77"/>
      <c r="O504" s="77"/>
      <c r="Q504" s="77"/>
      <c r="R504" s="46"/>
      <c r="S504" s="80"/>
      <c r="T504" s="81"/>
      <c r="V504" s="82"/>
      <c r="W504" s="82"/>
      <c r="X504" s="82"/>
      <c r="Y504" s="82"/>
      <c r="Z504" s="46"/>
      <c r="AA504" s="46"/>
      <c r="AB504" s="46"/>
      <c r="AC504" s="46"/>
      <c r="AD504" s="46"/>
      <c r="AE504" s="46"/>
      <c r="AF504" s="46"/>
      <c r="AG504" s="46"/>
      <c r="AH504" s="80"/>
      <c r="AI504" s="81"/>
      <c r="AJ504" s="46"/>
      <c r="AK504" s="46"/>
    </row>
    <row r="505" spans="1:37" x14ac:dyDescent="0.2">
      <c r="A505" s="77"/>
      <c r="J505" s="77"/>
      <c r="L505" s="77"/>
      <c r="O505" s="77"/>
      <c r="Q505" s="77"/>
      <c r="R505" s="46"/>
      <c r="S505" s="80"/>
      <c r="T505" s="81"/>
      <c r="V505" s="82"/>
      <c r="W505" s="82"/>
      <c r="X505" s="82"/>
      <c r="Y505" s="82"/>
      <c r="Z505" s="46"/>
      <c r="AA505" s="46"/>
      <c r="AB505" s="46"/>
      <c r="AC505" s="46"/>
      <c r="AD505" s="46"/>
      <c r="AE505" s="46"/>
      <c r="AF505" s="46"/>
      <c r="AG505" s="46"/>
      <c r="AH505" s="80"/>
      <c r="AI505" s="81"/>
      <c r="AJ505" s="46"/>
      <c r="AK505" s="46"/>
    </row>
    <row r="506" spans="1:37" x14ac:dyDescent="0.2">
      <c r="A506" s="77"/>
      <c r="J506" s="77"/>
      <c r="L506" s="77"/>
      <c r="O506" s="77"/>
      <c r="Q506" s="77"/>
      <c r="R506" s="46"/>
      <c r="S506" s="80"/>
      <c r="T506" s="81"/>
      <c r="V506" s="82"/>
      <c r="W506" s="82"/>
      <c r="X506" s="82"/>
      <c r="Y506" s="82"/>
      <c r="Z506" s="46"/>
      <c r="AA506" s="46"/>
      <c r="AB506" s="46"/>
      <c r="AC506" s="46"/>
      <c r="AD506" s="46"/>
      <c r="AE506" s="46"/>
      <c r="AF506" s="46"/>
      <c r="AG506" s="46"/>
      <c r="AH506" s="80"/>
      <c r="AI506" s="81"/>
      <c r="AJ506" s="46"/>
      <c r="AK506" s="46"/>
    </row>
    <row r="507" spans="1:37" x14ac:dyDescent="0.2">
      <c r="A507" s="77"/>
      <c r="J507" s="77"/>
      <c r="L507" s="77"/>
      <c r="O507" s="77"/>
      <c r="Q507" s="77"/>
      <c r="R507" s="46"/>
      <c r="S507" s="80"/>
      <c r="T507" s="81"/>
      <c r="V507" s="82"/>
      <c r="W507" s="82"/>
      <c r="X507" s="82"/>
      <c r="Y507" s="82"/>
      <c r="Z507" s="46"/>
      <c r="AA507" s="46"/>
      <c r="AB507" s="46"/>
      <c r="AC507" s="46"/>
      <c r="AD507" s="46"/>
      <c r="AE507" s="46"/>
      <c r="AF507" s="46"/>
      <c r="AG507" s="46"/>
      <c r="AH507" s="80"/>
      <c r="AI507" s="81"/>
      <c r="AJ507" s="46"/>
      <c r="AK507" s="46"/>
    </row>
    <row r="508" spans="1:37" x14ac:dyDescent="0.2">
      <c r="A508" s="77"/>
      <c r="J508" s="77"/>
      <c r="L508" s="77"/>
      <c r="O508" s="77"/>
      <c r="Q508" s="77"/>
      <c r="R508" s="46"/>
      <c r="S508" s="80"/>
      <c r="T508" s="81"/>
      <c r="V508" s="82"/>
      <c r="W508" s="82"/>
      <c r="X508" s="82"/>
      <c r="Y508" s="82"/>
      <c r="Z508" s="46"/>
      <c r="AA508" s="46"/>
      <c r="AB508" s="46"/>
      <c r="AC508" s="46"/>
      <c r="AD508" s="46"/>
      <c r="AE508" s="46"/>
      <c r="AF508" s="46"/>
      <c r="AG508" s="46"/>
      <c r="AH508" s="80"/>
      <c r="AI508" s="81"/>
      <c r="AJ508" s="46"/>
      <c r="AK508" s="46"/>
    </row>
    <row r="509" spans="1:37" x14ac:dyDescent="0.2">
      <c r="A509" s="77"/>
      <c r="J509" s="77"/>
      <c r="L509" s="77"/>
      <c r="O509" s="77"/>
      <c r="Q509" s="77"/>
      <c r="R509" s="46"/>
      <c r="S509" s="80"/>
      <c r="T509" s="81"/>
      <c r="V509" s="82"/>
      <c r="W509" s="82"/>
      <c r="X509" s="82"/>
      <c r="Y509" s="82"/>
      <c r="Z509" s="46"/>
      <c r="AA509" s="46"/>
      <c r="AB509" s="46"/>
      <c r="AC509" s="46"/>
      <c r="AD509" s="46"/>
      <c r="AE509" s="46"/>
      <c r="AF509" s="46"/>
      <c r="AG509" s="46"/>
      <c r="AH509" s="80"/>
      <c r="AI509" s="81"/>
      <c r="AJ509" s="46"/>
      <c r="AK509" s="46"/>
    </row>
    <row r="510" spans="1:37" x14ac:dyDescent="0.2">
      <c r="A510" s="77"/>
      <c r="J510" s="77"/>
      <c r="L510" s="77"/>
      <c r="O510" s="77"/>
      <c r="Q510" s="77"/>
      <c r="R510" s="46"/>
      <c r="S510" s="80"/>
      <c r="T510" s="81"/>
      <c r="V510" s="82"/>
      <c r="W510" s="82"/>
      <c r="X510" s="82"/>
      <c r="Y510" s="82"/>
      <c r="Z510" s="46"/>
      <c r="AA510" s="46"/>
      <c r="AB510" s="46"/>
      <c r="AC510" s="46"/>
      <c r="AD510" s="46"/>
      <c r="AE510" s="46"/>
      <c r="AF510" s="46"/>
      <c r="AG510" s="46"/>
      <c r="AH510" s="80"/>
      <c r="AI510" s="81"/>
      <c r="AJ510" s="46"/>
      <c r="AK510" s="46"/>
    </row>
    <row r="511" spans="1:37" x14ac:dyDescent="0.2">
      <c r="A511" s="77"/>
      <c r="J511" s="77"/>
      <c r="L511" s="77"/>
      <c r="O511" s="77"/>
      <c r="Q511" s="77"/>
      <c r="R511" s="46"/>
      <c r="S511" s="80"/>
      <c r="T511" s="81"/>
      <c r="V511" s="82"/>
      <c r="W511" s="82"/>
      <c r="X511" s="82"/>
      <c r="Y511" s="82"/>
      <c r="Z511" s="46"/>
      <c r="AA511" s="46"/>
      <c r="AB511" s="46"/>
      <c r="AC511" s="46"/>
      <c r="AD511" s="46"/>
      <c r="AE511" s="46"/>
      <c r="AF511" s="46"/>
      <c r="AG511" s="46"/>
      <c r="AH511" s="80"/>
      <c r="AI511" s="81"/>
      <c r="AJ511" s="46"/>
      <c r="AK511" s="46"/>
    </row>
    <row r="512" spans="1:37" x14ac:dyDescent="0.2">
      <c r="A512" s="77"/>
      <c r="J512" s="77"/>
      <c r="L512" s="77"/>
      <c r="O512" s="77"/>
      <c r="Q512" s="77"/>
      <c r="R512" s="46"/>
      <c r="S512" s="80"/>
      <c r="T512" s="81"/>
      <c r="V512" s="82"/>
      <c r="W512" s="82"/>
      <c r="X512" s="82"/>
      <c r="Y512" s="82"/>
      <c r="Z512" s="46"/>
      <c r="AA512" s="46"/>
      <c r="AB512" s="46"/>
      <c r="AC512" s="46"/>
      <c r="AD512" s="46"/>
      <c r="AE512" s="46"/>
      <c r="AF512" s="46"/>
      <c r="AG512" s="46"/>
      <c r="AH512" s="80"/>
      <c r="AI512" s="81"/>
      <c r="AJ512" s="46"/>
      <c r="AK512" s="46"/>
    </row>
    <row r="513" spans="1:37" x14ac:dyDescent="0.2">
      <c r="A513" s="77"/>
      <c r="J513" s="77"/>
      <c r="L513" s="77"/>
      <c r="O513" s="77"/>
      <c r="Q513" s="77"/>
      <c r="R513" s="46"/>
      <c r="S513" s="80"/>
      <c r="T513" s="81"/>
      <c r="V513" s="82"/>
      <c r="W513" s="82"/>
      <c r="X513" s="82"/>
      <c r="Y513" s="82"/>
      <c r="Z513" s="46"/>
      <c r="AA513" s="46"/>
      <c r="AB513" s="46"/>
      <c r="AC513" s="46"/>
      <c r="AD513" s="46"/>
      <c r="AE513" s="46"/>
      <c r="AF513" s="46"/>
      <c r="AG513" s="46"/>
      <c r="AH513" s="80"/>
      <c r="AI513" s="81"/>
      <c r="AJ513" s="46"/>
      <c r="AK513" s="46"/>
    </row>
    <row r="514" spans="1:37" x14ac:dyDescent="0.2">
      <c r="A514" s="77"/>
      <c r="J514" s="77"/>
      <c r="L514" s="77"/>
      <c r="O514" s="77"/>
      <c r="Q514" s="77"/>
      <c r="R514" s="46"/>
      <c r="S514" s="80"/>
      <c r="T514" s="81"/>
      <c r="V514" s="82"/>
      <c r="W514" s="82"/>
      <c r="X514" s="82"/>
      <c r="Y514" s="82"/>
      <c r="Z514" s="46"/>
      <c r="AA514" s="46"/>
      <c r="AB514" s="46"/>
      <c r="AC514" s="46"/>
      <c r="AD514" s="46"/>
      <c r="AE514" s="46"/>
      <c r="AF514" s="46"/>
      <c r="AG514" s="46"/>
      <c r="AH514" s="80"/>
      <c r="AI514" s="81"/>
      <c r="AJ514" s="46"/>
      <c r="AK514" s="46"/>
    </row>
    <row r="515" spans="1:37" x14ac:dyDescent="0.2">
      <c r="A515" s="77"/>
      <c r="J515" s="77"/>
      <c r="L515" s="77"/>
      <c r="O515" s="77"/>
      <c r="Q515" s="77"/>
      <c r="R515" s="46"/>
      <c r="S515" s="80"/>
      <c r="T515" s="81"/>
      <c r="V515" s="82"/>
      <c r="W515" s="82"/>
      <c r="X515" s="82"/>
      <c r="Y515" s="82"/>
      <c r="Z515" s="46"/>
      <c r="AA515" s="46"/>
      <c r="AB515" s="46"/>
      <c r="AC515" s="46"/>
      <c r="AD515" s="46"/>
      <c r="AE515" s="46"/>
      <c r="AF515" s="46"/>
      <c r="AG515" s="46"/>
      <c r="AH515" s="80"/>
      <c r="AI515" s="81"/>
      <c r="AJ515" s="46"/>
      <c r="AK515" s="46"/>
    </row>
    <row r="516" spans="1:37" x14ac:dyDescent="0.2">
      <c r="A516" s="77"/>
      <c r="J516" s="77"/>
      <c r="L516" s="77"/>
      <c r="O516" s="77"/>
      <c r="Q516" s="77"/>
      <c r="R516" s="46"/>
      <c r="S516" s="80"/>
      <c r="T516" s="81"/>
      <c r="V516" s="82"/>
      <c r="W516" s="82"/>
      <c r="X516" s="82"/>
      <c r="Y516" s="82"/>
      <c r="Z516" s="46"/>
      <c r="AA516" s="46"/>
      <c r="AB516" s="46"/>
      <c r="AC516" s="46"/>
      <c r="AD516" s="46"/>
      <c r="AE516" s="46"/>
      <c r="AF516" s="46"/>
      <c r="AG516" s="46"/>
      <c r="AH516" s="80"/>
      <c r="AI516" s="81"/>
      <c r="AJ516" s="46"/>
      <c r="AK516" s="46"/>
    </row>
    <row r="517" spans="1:37" x14ac:dyDescent="0.2">
      <c r="A517" s="77"/>
      <c r="J517" s="77"/>
      <c r="L517" s="77"/>
      <c r="O517" s="77"/>
      <c r="Q517" s="77"/>
      <c r="R517" s="46"/>
      <c r="S517" s="80"/>
      <c r="T517" s="81"/>
      <c r="V517" s="82"/>
      <c r="W517" s="82"/>
      <c r="X517" s="82"/>
      <c r="Y517" s="82"/>
      <c r="Z517" s="46"/>
      <c r="AA517" s="46"/>
      <c r="AB517" s="46"/>
      <c r="AC517" s="46"/>
      <c r="AD517" s="46"/>
      <c r="AE517" s="46"/>
      <c r="AF517" s="46"/>
      <c r="AG517" s="46"/>
      <c r="AH517" s="80"/>
      <c r="AI517" s="81"/>
      <c r="AJ517" s="46"/>
      <c r="AK517" s="46"/>
    </row>
    <row r="518" spans="1:37" x14ac:dyDescent="0.2">
      <c r="A518" s="77"/>
      <c r="J518" s="77"/>
      <c r="L518" s="77"/>
      <c r="O518" s="77"/>
      <c r="Q518" s="77"/>
      <c r="R518" s="46"/>
      <c r="S518" s="80"/>
      <c r="T518" s="81"/>
      <c r="V518" s="82"/>
      <c r="W518" s="82"/>
      <c r="X518" s="82"/>
      <c r="Y518" s="82"/>
      <c r="Z518" s="46"/>
      <c r="AA518" s="46"/>
      <c r="AB518" s="46"/>
      <c r="AC518" s="46"/>
      <c r="AD518" s="46"/>
      <c r="AE518" s="46"/>
      <c r="AF518" s="46"/>
      <c r="AG518" s="46"/>
      <c r="AH518" s="80"/>
      <c r="AI518" s="81"/>
      <c r="AJ518" s="46"/>
      <c r="AK518" s="46"/>
    </row>
    <row r="519" spans="1:37" x14ac:dyDescent="0.2">
      <c r="A519" s="77"/>
      <c r="J519" s="77"/>
      <c r="L519" s="77"/>
      <c r="O519" s="77"/>
      <c r="Q519" s="77"/>
      <c r="R519" s="46"/>
      <c r="S519" s="80"/>
      <c r="T519" s="81"/>
      <c r="V519" s="82"/>
      <c r="W519" s="82"/>
      <c r="X519" s="82"/>
      <c r="Y519" s="82"/>
      <c r="Z519" s="46"/>
      <c r="AA519" s="46"/>
      <c r="AB519" s="46"/>
      <c r="AC519" s="46"/>
      <c r="AD519" s="46"/>
      <c r="AE519" s="46"/>
      <c r="AF519" s="46"/>
      <c r="AG519" s="46"/>
      <c r="AH519" s="80"/>
      <c r="AI519" s="81"/>
      <c r="AJ519" s="46"/>
      <c r="AK519" s="46"/>
    </row>
    <row r="520" spans="1:37" x14ac:dyDescent="0.2">
      <c r="A520" s="77"/>
      <c r="J520" s="77"/>
      <c r="L520" s="77"/>
      <c r="O520" s="77"/>
      <c r="Q520" s="77"/>
      <c r="R520" s="46"/>
      <c r="S520" s="80"/>
      <c r="T520" s="81"/>
      <c r="V520" s="82"/>
      <c r="W520" s="82"/>
      <c r="X520" s="82"/>
      <c r="Y520" s="82"/>
      <c r="Z520" s="46"/>
      <c r="AA520" s="46"/>
      <c r="AB520" s="46"/>
      <c r="AC520" s="46"/>
      <c r="AD520" s="46"/>
      <c r="AE520" s="46"/>
      <c r="AF520" s="46"/>
      <c r="AG520" s="46"/>
      <c r="AH520" s="80"/>
      <c r="AI520" s="81"/>
      <c r="AJ520" s="46"/>
      <c r="AK520" s="46"/>
    </row>
    <row r="521" spans="1:37" x14ac:dyDescent="0.2">
      <c r="A521" s="77"/>
      <c r="J521" s="77"/>
      <c r="L521" s="77"/>
      <c r="O521" s="77"/>
      <c r="Q521" s="77"/>
      <c r="R521" s="46"/>
      <c r="S521" s="80"/>
      <c r="T521" s="81"/>
      <c r="V521" s="82"/>
      <c r="W521" s="82"/>
      <c r="X521" s="82"/>
      <c r="Y521" s="82"/>
      <c r="Z521" s="46"/>
      <c r="AA521" s="46"/>
      <c r="AB521" s="46"/>
      <c r="AC521" s="46"/>
      <c r="AD521" s="46"/>
      <c r="AE521" s="46"/>
      <c r="AF521" s="46"/>
      <c r="AG521" s="46"/>
      <c r="AH521" s="80"/>
      <c r="AI521" s="81"/>
      <c r="AJ521" s="46"/>
      <c r="AK521" s="46"/>
    </row>
    <row r="522" spans="1:37" x14ac:dyDescent="0.2">
      <c r="A522" s="77"/>
      <c r="J522" s="77"/>
      <c r="L522" s="77"/>
      <c r="O522" s="77"/>
      <c r="Q522" s="77"/>
      <c r="R522" s="46"/>
      <c r="S522" s="80"/>
      <c r="T522" s="81"/>
      <c r="V522" s="82"/>
      <c r="W522" s="82"/>
      <c r="X522" s="82"/>
      <c r="Y522" s="82"/>
      <c r="Z522" s="46"/>
      <c r="AA522" s="46"/>
      <c r="AB522" s="46"/>
      <c r="AC522" s="46"/>
      <c r="AD522" s="46"/>
      <c r="AE522" s="46"/>
      <c r="AF522" s="46"/>
      <c r="AG522" s="46"/>
      <c r="AH522" s="80"/>
      <c r="AI522" s="81"/>
      <c r="AJ522" s="46"/>
      <c r="AK522" s="46"/>
    </row>
    <row r="523" spans="1:37" x14ac:dyDescent="0.2">
      <c r="A523" s="77"/>
      <c r="J523" s="77"/>
      <c r="L523" s="77"/>
      <c r="O523" s="77"/>
      <c r="Q523" s="77"/>
      <c r="R523" s="46"/>
      <c r="S523" s="80"/>
      <c r="T523" s="81"/>
      <c r="V523" s="82"/>
      <c r="W523" s="82"/>
      <c r="X523" s="82"/>
      <c r="Y523" s="82"/>
      <c r="Z523" s="46"/>
      <c r="AA523" s="46"/>
      <c r="AB523" s="46"/>
      <c r="AC523" s="46"/>
      <c r="AD523" s="46"/>
      <c r="AE523" s="46"/>
      <c r="AF523" s="46"/>
      <c r="AG523" s="46"/>
      <c r="AH523" s="80"/>
      <c r="AI523" s="81"/>
      <c r="AJ523" s="46"/>
      <c r="AK523" s="46"/>
    </row>
    <row r="524" spans="1:37" x14ac:dyDescent="0.2">
      <c r="A524" s="77"/>
      <c r="J524" s="77"/>
      <c r="L524" s="77"/>
      <c r="O524" s="77"/>
      <c r="Q524" s="77"/>
      <c r="R524" s="46"/>
      <c r="S524" s="80"/>
      <c r="T524" s="81"/>
      <c r="V524" s="82"/>
      <c r="W524" s="82"/>
      <c r="X524" s="82"/>
      <c r="Y524" s="82"/>
      <c r="Z524" s="46"/>
      <c r="AA524" s="46"/>
      <c r="AB524" s="46"/>
      <c r="AC524" s="46"/>
      <c r="AD524" s="46"/>
      <c r="AE524" s="46"/>
      <c r="AF524" s="46"/>
      <c r="AG524" s="46"/>
      <c r="AH524" s="80"/>
      <c r="AI524" s="81"/>
      <c r="AJ524" s="46"/>
      <c r="AK524" s="46"/>
    </row>
    <row r="525" spans="1:37" x14ac:dyDescent="0.2">
      <c r="A525" s="77"/>
      <c r="J525" s="77"/>
      <c r="L525" s="77"/>
      <c r="O525" s="77"/>
      <c r="Q525" s="77"/>
      <c r="R525" s="46"/>
      <c r="S525" s="80"/>
      <c r="T525" s="81"/>
      <c r="V525" s="82"/>
      <c r="W525" s="82"/>
      <c r="X525" s="82"/>
      <c r="Y525" s="82"/>
      <c r="Z525" s="46"/>
      <c r="AA525" s="46"/>
      <c r="AB525" s="46"/>
      <c r="AC525" s="46"/>
      <c r="AD525" s="46"/>
      <c r="AE525" s="46"/>
      <c r="AF525" s="46"/>
      <c r="AG525" s="46"/>
      <c r="AH525" s="80"/>
      <c r="AI525" s="81"/>
      <c r="AJ525" s="46"/>
      <c r="AK525" s="46"/>
    </row>
    <row r="526" spans="1:37" x14ac:dyDescent="0.2">
      <c r="A526" s="77"/>
      <c r="J526" s="77"/>
      <c r="L526" s="77"/>
      <c r="O526" s="77"/>
      <c r="Q526" s="77"/>
      <c r="R526" s="46"/>
      <c r="S526" s="80"/>
      <c r="T526" s="81"/>
      <c r="V526" s="82"/>
      <c r="W526" s="82"/>
      <c r="X526" s="82"/>
      <c r="Y526" s="82"/>
      <c r="Z526" s="46"/>
      <c r="AA526" s="46"/>
      <c r="AB526" s="46"/>
      <c r="AC526" s="46"/>
      <c r="AD526" s="46"/>
      <c r="AE526" s="46"/>
      <c r="AF526" s="46"/>
      <c r="AG526" s="46"/>
      <c r="AH526" s="80"/>
      <c r="AI526" s="81"/>
      <c r="AJ526" s="46"/>
      <c r="AK526" s="46"/>
    </row>
    <row r="527" spans="1:37" x14ac:dyDescent="0.2">
      <c r="A527" s="77"/>
      <c r="J527" s="77"/>
      <c r="L527" s="77"/>
      <c r="O527" s="77"/>
      <c r="Q527" s="77"/>
      <c r="R527" s="46"/>
      <c r="S527" s="80"/>
      <c r="T527" s="81"/>
      <c r="V527" s="82"/>
      <c r="W527" s="82"/>
      <c r="X527" s="82"/>
      <c r="Y527" s="82"/>
      <c r="Z527" s="46"/>
      <c r="AA527" s="46"/>
      <c r="AB527" s="46"/>
      <c r="AC527" s="46"/>
      <c r="AD527" s="46"/>
      <c r="AE527" s="46"/>
      <c r="AF527" s="46"/>
      <c r="AG527" s="46"/>
      <c r="AH527" s="80"/>
      <c r="AI527" s="81"/>
      <c r="AJ527" s="46"/>
      <c r="AK527" s="46"/>
    </row>
    <row r="528" spans="1:37" x14ac:dyDescent="0.2">
      <c r="A528" s="77"/>
      <c r="J528" s="77"/>
      <c r="L528" s="77"/>
      <c r="O528" s="77"/>
      <c r="Q528" s="77"/>
      <c r="R528" s="46"/>
      <c r="S528" s="80"/>
      <c r="T528" s="81"/>
      <c r="V528" s="82"/>
      <c r="W528" s="82"/>
      <c r="X528" s="82"/>
      <c r="Y528" s="82"/>
      <c r="Z528" s="46"/>
      <c r="AA528" s="46"/>
      <c r="AB528" s="46"/>
      <c r="AC528" s="46"/>
      <c r="AD528" s="46"/>
      <c r="AE528" s="46"/>
      <c r="AF528" s="46"/>
      <c r="AG528" s="46"/>
      <c r="AH528" s="80"/>
      <c r="AI528" s="81"/>
      <c r="AJ528" s="46"/>
      <c r="AK528" s="46"/>
    </row>
    <row r="529" spans="1:37" x14ac:dyDescent="0.2">
      <c r="A529" s="77"/>
      <c r="J529" s="77"/>
      <c r="L529" s="77"/>
      <c r="O529" s="77"/>
      <c r="Q529" s="77"/>
      <c r="R529" s="46"/>
      <c r="S529" s="80"/>
      <c r="T529" s="81"/>
      <c r="V529" s="82"/>
      <c r="W529" s="82"/>
      <c r="X529" s="82"/>
      <c r="Y529" s="82"/>
      <c r="Z529" s="46"/>
      <c r="AA529" s="46"/>
      <c r="AB529" s="46"/>
      <c r="AC529" s="46"/>
      <c r="AD529" s="46"/>
      <c r="AE529" s="46"/>
      <c r="AF529" s="46"/>
      <c r="AG529" s="46"/>
      <c r="AH529" s="80"/>
      <c r="AI529" s="81"/>
      <c r="AJ529" s="46"/>
      <c r="AK529" s="46"/>
    </row>
    <row r="530" spans="1:37" x14ac:dyDescent="0.2">
      <c r="A530" s="77"/>
      <c r="J530" s="77"/>
      <c r="L530" s="77"/>
      <c r="O530" s="77"/>
      <c r="Q530" s="77"/>
      <c r="R530" s="46"/>
      <c r="S530" s="80"/>
      <c r="T530" s="81"/>
      <c r="V530" s="82"/>
      <c r="W530" s="82"/>
      <c r="X530" s="82"/>
      <c r="Y530" s="82"/>
      <c r="Z530" s="46"/>
      <c r="AA530" s="46"/>
      <c r="AB530" s="46"/>
      <c r="AC530" s="46"/>
      <c r="AD530" s="46"/>
      <c r="AE530" s="46"/>
      <c r="AF530" s="46"/>
      <c r="AG530" s="46"/>
      <c r="AH530" s="80"/>
      <c r="AI530" s="81"/>
      <c r="AJ530" s="46"/>
      <c r="AK530" s="46"/>
    </row>
    <row r="531" spans="1:37" x14ac:dyDescent="0.2">
      <c r="A531" s="77"/>
      <c r="J531" s="77"/>
      <c r="L531" s="77"/>
      <c r="O531" s="77"/>
      <c r="Q531" s="77"/>
      <c r="R531" s="46"/>
      <c r="S531" s="80"/>
      <c r="T531" s="81"/>
      <c r="V531" s="82"/>
      <c r="W531" s="82"/>
      <c r="X531" s="82"/>
      <c r="Y531" s="82"/>
      <c r="Z531" s="46"/>
      <c r="AA531" s="46"/>
      <c r="AB531" s="46"/>
      <c r="AC531" s="46"/>
      <c r="AD531" s="46"/>
      <c r="AE531" s="46"/>
      <c r="AF531" s="46"/>
      <c r="AG531" s="46"/>
      <c r="AH531" s="80"/>
      <c r="AI531" s="81"/>
      <c r="AJ531" s="46"/>
      <c r="AK531" s="46"/>
    </row>
    <row r="532" spans="1:37" x14ac:dyDescent="0.2">
      <c r="A532" s="77"/>
      <c r="J532" s="77"/>
      <c r="L532" s="77"/>
      <c r="O532" s="77"/>
      <c r="Q532" s="77"/>
      <c r="R532" s="46"/>
      <c r="S532" s="80"/>
      <c r="T532" s="81"/>
      <c r="V532" s="82"/>
      <c r="W532" s="82"/>
      <c r="X532" s="82"/>
      <c r="Y532" s="82"/>
      <c r="Z532" s="46"/>
      <c r="AA532" s="46"/>
      <c r="AB532" s="46"/>
      <c r="AC532" s="46"/>
      <c r="AD532" s="46"/>
      <c r="AE532" s="46"/>
      <c r="AF532" s="46"/>
      <c r="AG532" s="46"/>
      <c r="AH532" s="80"/>
      <c r="AI532" s="81"/>
      <c r="AJ532" s="46"/>
      <c r="AK532" s="46"/>
    </row>
    <row r="533" spans="1:37" x14ac:dyDescent="0.2">
      <c r="A533" s="77"/>
      <c r="J533" s="77"/>
      <c r="L533" s="77"/>
      <c r="O533" s="77"/>
      <c r="Q533" s="77"/>
      <c r="R533" s="46"/>
      <c r="S533" s="80"/>
      <c r="T533" s="81"/>
      <c r="V533" s="82"/>
      <c r="W533" s="82"/>
      <c r="X533" s="82"/>
      <c r="Y533" s="82"/>
      <c r="Z533" s="46"/>
      <c r="AA533" s="46"/>
      <c r="AB533" s="46"/>
      <c r="AC533" s="46"/>
      <c r="AD533" s="46"/>
      <c r="AE533" s="46"/>
      <c r="AF533" s="46"/>
      <c r="AG533" s="46"/>
      <c r="AH533" s="80"/>
      <c r="AI533" s="81"/>
      <c r="AJ533" s="46"/>
      <c r="AK533" s="46"/>
    </row>
    <row r="534" spans="1:37" x14ac:dyDescent="0.2">
      <c r="A534" s="77"/>
      <c r="J534" s="77"/>
      <c r="L534" s="77"/>
      <c r="O534" s="77"/>
      <c r="Q534" s="77"/>
      <c r="R534" s="46"/>
      <c r="S534" s="80"/>
      <c r="T534" s="81"/>
      <c r="V534" s="82"/>
      <c r="W534" s="82"/>
      <c r="X534" s="82"/>
      <c r="Y534" s="82"/>
      <c r="Z534" s="46"/>
      <c r="AA534" s="46"/>
      <c r="AB534" s="46"/>
      <c r="AC534" s="46"/>
      <c r="AD534" s="46"/>
      <c r="AE534" s="46"/>
      <c r="AF534" s="46"/>
      <c r="AG534" s="46"/>
      <c r="AH534" s="80"/>
      <c r="AI534" s="81"/>
      <c r="AJ534" s="46"/>
      <c r="AK534" s="46"/>
    </row>
    <row r="535" spans="1:37" x14ac:dyDescent="0.2">
      <c r="A535" s="77"/>
      <c r="J535" s="77"/>
      <c r="L535" s="77"/>
      <c r="O535" s="77"/>
      <c r="Q535" s="77"/>
      <c r="R535" s="46"/>
      <c r="S535" s="80"/>
      <c r="T535" s="81"/>
      <c r="V535" s="82"/>
      <c r="W535" s="82"/>
      <c r="X535" s="82"/>
      <c r="Y535" s="82"/>
      <c r="Z535" s="46"/>
      <c r="AA535" s="46"/>
      <c r="AB535" s="46"/>
      <c r="AC535" s="46"/>
      <c r="AD535" s="46"/>
      <c r="AE535" s="46"/>
      <c r="AF535" s="46"/>
      <c r="AG535" s="46"/>
      <c r="AH535" s="80"/>
      <c r="AI535" s="81"/>
      <c r="AJ535" s="46"/>
      <c r="AK535" s="46"/>
    </row>
    <row r="536" spans="1:37" x14ac:dyDescent="0.2">
      <c r="A536" s="77"/>
      <c r="J536" s="77"/>
      <c r="L536" s="77"/>
      <c r="O536" s="77"/>
      <c r="Q536" s="77"/>
      <c r="R536" s="46"/>
      <c r="S536" s="80"/>
      <c r="T536" s="81"/>
      <c r="V536" s="82"/>
      <c r="W536" s="82"/>
      <c r="X536" s="82"/>
      <c r="Y536" s="82"/>
      <c r="Z536" s="46"/>
      <c r="AA536" s="46"/>
      <c r="AB536" s="46"/>
      <c r="AC536" s="46"/>
      <c r="AD536" s="46"/>
      <c r="AE536" s="46"/>
      <c r="AF536" s="46"/>
      <c r="AG536" s="46"/>
      <c r="AH536" s="80"/>
      <c r="AI536" s="81"/>
      <c r="AJ536" s="46"/>
      <c r="AK536" s="46"/>
    </row>
    <row r="537" spans="1:37" x14ac:dyDescent="0.2">
      <c r="A537" s="77"/>
      <c r="J537" s="77"/>
      <c r="L537" s="77"/>
      <c r="O537" s="77"/>
      <c r="Q537" s="77"/>
      <c r="R537" s="46"/>
      <c r="S537" s="80"/>
      <c r="T537" s="81"/>
      <c r="V537" s="82"/>
      <c r="W537" s="82"/>
      <c r="X537" s="82"/>
      <c r="Y537" s="82"/>
      <c r="Z537" s="46"/>
      <c r="AA537" s="46"/>
      <c r="AB537" s="46"/>
      <c r="AC537" s="46"/>
      <c r="AD537" s="46"/>
      <c r="AE537" s="46"/>
      <c r="AF537" s="46"/>
      <c r="AG537" s="46"/>
      <c r="AH537" s="80"/>
      <c r="AI537" s="81"/>
      <c r="AJ537" s="46"/>
      <c r="AK537" s="46"/>
    </row>
    <row r="538" spans="1:37" x14ac:dyDescent="0.2">
      <c r="A538" s="77"/>
      <c r="J538" s="77"/>
      <c r="L538" s="77"/>
      <c r="O538" s="77"/>
      <c r="Q538" s="77"/>
      <c r="R538" s="46"/>
      <c r="S538" s="80"/>
      <c r="T538" s="81"/>
      <c r="V538" s="82"/>
      <c r="W538" s="82"/>
      <c r="X538" s="82"/>
      <c r="Y538" s="82"/>
      <c r="Z538" s="46"/>
      <c r="AA538" s="46"/>
      <c r="AB538" s="46"/>
      <c r="AC538" s="46"/>
      <c r="AD538" s="46"/>
      <c r="AE538" s="46"/>
      <c r="AF538" s="46"/>
      <c r="AG538" s="46"/>
      <c r="AH538" s="80"/>
      <c r="AI538" s="81"/>
      <c r="AJ538" s="46"/>
      <c r="AK538" s="46"/>
    </row>
    <row r="539" spans="1:37" x14ac:dyDescent="0.2">
      <c r="A539" s="77"/>
      <c r="J539" s="77"/>
      <c r="L539" s="77"/>
      <c r="O539" s="77"/>
      <c r="Q539" s="77"/>
      <c r="R539" s="46"/>
      <c r="S539" s="80"/>
      <c r="T539" s="81"/>
      <c r="V539" s="82"/>
      <c r="W539" s="82"/>
      <c r="X539" s="82"/>
      <c r="Y539" s="82"/>
      <c r="Z539" s="46"/>
      <c r="AA539" s="46"/>
      <c r="AB539" s="46"/>
      <c r="AC539" s="46"/>
      <c r="AD539" s="46"/>
      <c r="AE539" s="46"/>
      <c r="AF539" s="46"/>
      <c r="AG539" s="46"/>
      <c r="AH539" s="80"/>
      <c r="AI539" s="81"/>
      <c r="AJ539" s="46"/>
      <c r="AK539" s="46"/>
    </row>
    <row r="540" spans="1:37" x14ac:dyDescent="0.2">
      <c r="A540" s="77"/>
      <c r="J540" s="77"/>
      <c r="L540" s="77"/>
      <c r="O540" s="77"/>
      <c r="Q540" s="77"/>
      <c r="R540" s="46"/>
      <c r="S540" s="80"/>
      <c r="T540" s="81"/>
      <c r="V540" s="82"/>
      <c r="W540" s="82"/>
      <c r="X540" s="82"/>
      <c r="Y540" s="82"/>
      <c r="Z540" s="46"/>
      <c r="AA540" s="46"/>
      <c r="AB540" s="46"/>
      <c r="AC540" s="46"/>
      <c r="AD540" s="46"/>
      <c r="AE540" s="46"/>
      <c r="AF540" s="46"/>
      <c r="AG540" s="46"/>
      <c r="AH540" s="80"/>
      <c r="AI540" s="81"/>
      <c r="AJ540" s="46"/>
      <c r="AK540" s="46"/>
    </row>
    <row r="541" spans="1:37" x14ac:dyDescent="0.2">
      <c r="A541" s="77"/>
      <c r="J541" s="77"/>
      <c r="L541" s="77"/>
      <c r="O541" s="77"/>
      <c r="Q541" s="77"/>
      <c r="R541" s="46"/>
      <c r="S541" s="80"/>
      <c r="T541" s="81"/>
      <c r="V541" s="82"/>
      <c r="W541" s="82"/>
      <c r="X541" s="82"/>
      <c r="Y541" s="82"/>
      <c r="Z541" s="46"/>
      <c r="AA541" s="46"/>
      <c r="AB541" s="46"/>
      <c r="AC541" s="46"/>
      <c r="AD541" s="46"/>
      <c r="AE541" s="46"/>
      <c r="AF541" s="46"/>
      <c r="AG541" s="46"/>
      <c r="AH541" s="80"/>
      <c r="AI541" s="81"/>
      <c r="AJ541" s="46"/>
      <c r="AK541" s="46"/>
    </row>
    <row r="542" spans="1:37" x14ac:dyDescent="0.2">
      <c r="A542" s="77"/>
      <c r="J542" s="77"/>
      <c r="L542" s="77"/>
      <c r="O542" s="77"/>
      <c r="Q542" s="77"/>
      <c r="R542" s="46"/>
      <c r="S542" s="80"/>
      <c r="T542" s="81"/>
      <c r="V542" s="82"/>
      <c r="W542" s="82"/>
      <c r="X542" s="82"/>
      <c r="Y542" s="82"/>
      <c r="Z542" s="46"/>
      <c r="AA542" s="46"/>
      <c r="AB542" s="46"/>
      <c r="AC542" s="46"/>
      <c r="AD542" s="46"/>
      <c r="AE542" s="46"/>
      <c r="AF542" s="46"/>
      <c r="AG542" s="46"/>
      <c r="AH542" s="80"/>
      <c r="AI542" s="81"/>
      <c r="AJ542" s="46"/>
      <c r="AK542" s="46"/>
    </row>
    <row r="543" spans="1:37" x14ac:dyDescent="0.2">
      <c r="A543" s="77"/>
      <c r="J543" s="77"/>
      <c r="L543" s="77"/>
      <c r="O543" s="77"/>
      <c r="Q543" s="77"/>
      <c r="R543" s="46"/>
      <c r="S543" s="80"/>
      <c r="T543" s="81"/>
      <c r="V543" s="82"/>
      <c r="W543" s="82"/>
      <c r="X543" s="82"/>
      <c r="Y543" s="82"/>
      <c r="Z543" s="46"/>
      <c r="AA543" s="46"/>
      <c r="AB543" s="46"/>
      <c r="AC543" s="46"/>
      <c r="AD543" s="46"/>
      <c r="AE543" s="46"/>
      <c r="AF543" s="46"/>
      <c r="AG543" s="46"/>
      <c r="AH543" s="80"/>
      <c r="AI543" s="81"/>
      <c r="AJ543" s="46"/>
      <c r="AK543" s="46"/>
    </row>
    <row r="544" spans="1:37" x14ac:dyDescent="0.2">
      <c r="A544" s="77"/>
      <c r="J544" s="77"/>
      <c r="L544" s="77"/>
      <c r="O544" s="77"/>
      <c r="Q544" s="77"/>
      <c r="R544" s="46"/>
      <c r="S544" s="80"/>
      <c r="T544" s="81"/>
      <c r="V544" s="82"/>
      <c r="W544" s="82"/>
      <c r="X544" s="82"/>
      <c r="Y544" s="82"/>
      <c r="Z544" s="46"/>
      <c r="AA544" s="46"/>
      <c r="AB544" s="46"/>
      <c r="AC544" s="46"/>
      <c r="AD544" s="46"/>
      <c r="AE544" s="46"/>
      <c r="AF544" s="46"/>
      <c r="AG544" s="46"/>
      <c r="AH544" s="80"/>
      <c r="AI544" s="81"/>
      <c r="AJ544" s="46"/>
      <c r="AK544" s="46"/>
    </row>
    <row r="545" spans="1:37" x14ac:dyDescent="0.2">
      <c r="A545" s="77"/>
      <c r="J545" s="77"/>
      <c r="L545" s="77"/>
      <c r="O545" s="77"/>
      <c r="Q545" s="77"/>
      <c r="R545" s="46"/>
      <c r="S545" s="80"/>
      <c r="T545" s="81"/>
      <c r="V545" s="82"/>
      <c r="W545" s="82"/>
      <c r="X545" s="82"/>
      <c r="Y545" s="82"/>
      <c r="Z545" s="46"/>
      <c r="AA545" s="46"/>
      <c r="AB545" s="46"/>
      <c r="AC545" s="46"/>
      <c r="AD545" s="46"/>
      <c r="AE545" s="46"/>
      <c r="AF545" s="46"/>
      <c r="AG545" s="46"/>
      <c r="AH545" s="80"/>
      <c r="AI545" s="81"/>
      <c r="AJ545" s="46"/>
      <c r="AK545" s="46"/>
    </row>
    <row r="546" spans="1:37" x14ac:dyDescent="0.2">
      <c r="A546" s="77"/>
      <c r="J546" s="77"/>
      <c r="L546" s="77"/>
      <c r="O546" s="77"/>
      <c r="Q546" s="77"/>
      <c r="R546" s="46"/>
      <c r="S546" s="80"/>
      <c r="T546" s="81"/>
      <c r="V546" s="82"/>
      <c r="W546" s="82"/>
      <c r="X546" s="82"/>
      <c r="Y546" s="82"/>
      <c r="Z546" s="46"/>
      <c r="AA546" s="46"/>
      <c r="AB546" s="46"/>
      <c r="AC546" s="46"/>
      <c r="AD546" s="46"/>
      <c r="AE546" s="46"/>
      <c r="AF546" s="46"/>
      <c r="AG546" s="46"/>
      <c r="AH546" s="80"/>
      <c r="AI546" s="81"/>
      <c r="AJ546" s="46"/>
      <c r="AK546" s="46"/>
    </row>
    <row r="547" spans="1:37" x14ac:dyDescent="0.2">
      <c r="A547" s="77"/>
      <c r="J547" s="77"/>
      <c r="L547" s="77"/>
      <c r="O547" s="77"/>
      <c r="Q547" s="77"/>
      <c r="R547" s="46"/>
      <c r="S547" s="80"/>
      <c r="T547" s="81"/>
      <c r="V547" s="82"/>
      <c r="W547" s="82"/>
      <c r="X547" s="82"/>
      <c r="Y547" s="82"/>
      <c r="Z547" s="46"/>
      <c r="AA547" s="46"/>
      <c r="AB547" s="46"/>
      <c r="AC547" s="46"/>
      <c r="AD547" s="46"/>
      <c r="AE547" s="46"/>
      <c r="AF547" s="46"/>
      <c r="AG547" s="46"/>
      <c r="AH547" s="80"/>
      <c r="AI547" s="81"/>
      <c r="AJ547" s="46"/>
      <c r="AK547" s="46"/>
    </row>
    <row r="548" spans="1:37" x14ac:dyDescent="0.2">
      <c r="A548" s="77"/>
      <c r="J548" s="77"/>
      <c r="L548" s="77"/>
      <c r="O548" s="77"/>
      <c r="Q548" s="77"/>
      <c r="R548" s="46"/>
      <c r="S548" s="80"/>
      <c r="T548" s="81"/>
      <c r="V548" s="82"/>
      <c r="W548" s="82"/>
      <c r="X548" s="82"/>
      <c r="Y548" s="82"/>
      <c r="Z548" s="46"/>
      <c r="AA548" s="46"/>
      <c r="AB548" s="46"/>
      <c r="AC548" s="46"/>
      <c r="AD548" s="46"/>
      <c r="AE548" s="46"/>
      <c r="AF548" s="46"/>
      <c r="AG548" s="46"/>
      <c r="AH548" s="80"/>
      <c r="AI548" s="81"/>
      <c r="AJ548" s="46"/>
      <c r="AK548" s="46"/>
    </row>
    <row r="549" spans="1:37" x14ac:dyDescent="0.2">
      <c r="A549" s="77"/>
      <c r="J549" s="77"/>
      <c r="L549" s="77"/>
      <c r="O549" s="77"/>
      <c r="Q549" s="77"/>
      <c r="R549" s="46"/>
      <c r="S549" s="80"/>
      <c r="T549" s="81"/>
      <c r="V549" s="82"/>
      <c r="W549" s="82"/>
      <c r="X549" s="82"/>
      <c r="Y549" s="82"/>
      <c r="Z549" s="46"/>
      <c r="AA549" s="46"/>
      <c r="AB549" s="46"/>
      <c r="AC549" s="46"/>
      <c r="AD549" s="46"/>
      <c r="AE549" s="46"/>
      <c r="AF549" s="46"/>
      <c r="AG549" s="46"/>
      <c r="AH549" s="80"/>
      <c r="AI549" s="81"/>
      <c r="AJ549" s="46"/>
      <c r="AK549" s="46"/>
    </row>
    <row r="550" spans="1:37" x14ac:dyDescent="0.2">
      <c r="A550" s="77"/>
      <c r="J550" s="77"/>
      <c r="L550" s="77"/>
      <c r="O550" s="77"/>
      <c r="Q550" s="77"/>
      <c r="R550" s="46"/>
      <c r="S550" s="80"/>
      <c r="T550" s="81"/>
      <c r="V550" s="82"/>
      <c r="W550" s="82"/>
      <c r="X550" s="82"/>
      <c r="Y550" s="82"/>
      <c r="Z550" s="46"/>
      <c r="AA550" s="46"/>
      <c r="AB550" s="46"/>
      <c r="AC550" s="46"/>
      <c r="AD550" s="46"/>
      <c r="AE550" s="46"/>
      <c r="AF550" s="46"/>
      <c r="AG550" s="46"/>
      <c r="AH550" s="80"/>
      <c r="AI550" s="81"/>
      <c r="AJ550" s="46"/>
      <c r="AK550" s="46"/>
    </row>
    <row r="551" spans="1:37" x14ac:dyDescent="0.2">
      <c r="A551" s="77"/>
      <c r="J551" s="77"/>
      <c r="L551" s="77"/>
      <c r="O551" s="77"/>
      <c r="Q551" s="77"/>
      <c r="R551" s="46"/>
      <c r="S551" s="80"/>
      <c r="T551" s="81"/>
      <c r="V551" s="82"/>
      <c r="W551" s="82"/>
      <c r="X551" s="82"/>
      <c r="Y551" s="82"/>
      <c r="Z551" s="46"/>
      <c r="AA551" s="46"/>
      <c r="AB551" s="46"/>
      <c r="AC551" s="46"/>
      <c r="AD551" s="46"/>
      <c r="AE551" s="46"/>
      <c r="AF551" s="46"/>
      <c r="AG551" s="46"/>
      <c r="AH551" s="80"/>
      <c r="AI551" s="81"/>
      <c r="AJ551" s="46"/>
      <c r="AK551" s="46"/>
    </row>
    <row r="552" spans="1:37" x14ac:dyDescent="0.2">
      <c r="A552" s="77"/>
      <c r="J552" s="77"/>
      <c r="L552" s="77"/>
      <c r="O552" s="77"/>
      <c r="Q552" s="77"/>
      <c r="R552" s="46"/>
      <c r="S552" s="80"/>
      <c r="T552" s="81"/>
      <c r="V552" s="82"/>
      <c r="W552" s="82"/>
      <c r="X552" s="82"/>
      <c r="Y552" s="82"/>
      <c r="Z552" s="46"/>
      <c r="AA552" s="46"/>
      <c r="AB552" s="46"/>
      <c r="AC552" s="46"/>
      <c r="AD552" s="46"/>
      <c r="AE552" s="46"/>
      <c r="AF552" s="46"/>
      <c r="AG552" s="46"/>
      <c r="AH552" s="80"/>
      <c r="AI552" s="81"/>
      <c r="AJ552" s="46"/>
      <c r="AK552" s="46"/>
    </row>
    <row r="553" spans="1:37" x14ac:dyDescent="0.2">
      <c r="A553" s="77"/>
      <c r="J553" s="77"/>
      <c r="L553" s="77"/>
      <c r="O553" s="77"/>
      <c r="Q553" s="77"/>
      <c r="R553" s="46"/>
      <c r="S553" s="80"/>
      <c r="T553" s="81"/>
      <c r="V553" s="82"/>
      <c r="W553" s="82"/>
      <c r="X553" s="82"/>
      <c r="Y553" s="82"/>
      <c r="Z553" s="46"/>
      <c r="AA553" s="46"/>
      <c r="AB553" s="46"/>
      <c r="AC553" s="46"/>
      <c r="AD553" s="46"/>
      <c r="AE553" s="46"/>
      <c r="AF553" s="46"/>
      <c r="AG553" s="46"/>
      <c r="AH553" s="80"/>
      <c r="AI553" s="81"/>
      <c r="AJ553" s="46"/>
      <c r="AK553" s="46"/>
    </row>
    <row r="554" spans="1:37" x14ac:dyDescent="0.2">
      <c r="A554" s="77"/>
      <c r="J554" s="77"/>
      <c r="L554" s="77"/>
      <c r="O554" s="77"/>
      <c r="Q554" s="77"/>
      <c r="R554" s="46"/>
      <c r="S554" s="80"/>
      <c r="T554" s="81"/>
      <c r="V554" s="82"/>
      <c r="W554" s="82"/>
      <c r="X554" s="82"/>
      <c r="Y554" s="82"/>
      <c r="Z554" s="46"/>
      <c r="AA554" s="46"/>
      <c r="AB554" s="46"/>
      <c r="AC554" s="46"/>
      <c r="AD554" s="46"/>
      <c r="AE554" s="46"/>
      <c r="AF554" s="46"/>
      <c r="AG554" s="46"/>
      <c r="AH554" s="80"/>
      <c r="AI554" s="81"/>
      <c r="AJ554" s="46"/>
      <c r="AK554" s="46"/>
    </row>
    <row r="555" spans="1:37" x14ac:dyDescent="0.2">
      <c r="A555" s="77"/>
      <c r="J555" s="77"/>
      <c r="L555" s="77"/>
      <c r="O555" s="77"/>
      <c r="Q555" s="77"/>
      <c r="R555" s="46"/>
      <c r="S555" s="80"/>
      <c r="T555" s="81"/>
      <c r="V555" s="82"/>
      <c r="W555" s="82"/>
      <c r="X555" s="82"/>
      <c r="Y555" s="82"/>
      <c r="Z555" s="46"/>
      <c r="AA555" s="46"/>
      <c r="AB555" s="46"/>
      <c r="AC555" s="46"/>
      <c r="AD555" s="46"/>
      <c r="AE555" s="46"/>
      <c r="AF555" s="46"/>
      <c r="AG555" s="46"/>
      <c r="AH555" s="80"/>
      <c r="AI555" s="81"/>
      <c r="AJ555" s="46"/>
      <c r="AK555" s="46"/>
    </row>
    <row r="556" spans="1:37" x14ac:dyDescent="0.2">
      <c r="A556" s="77"/>
      <c r="J556" s="77"/>
      <c r="L556" s="77"/>
      <c r="O556" s="77"/>
      <c r="Q556" s="77"/>
      <c r="R556" s="46"/>
      <c r="S556" s="80"/>
      <c r="T556" s="81"/>
      <c r="V556" s="82"/>
      <c r="W556" s="82"/>
      <c r="X556" s="82"/>
      <c r="Y556" s="82"/>
      <c r="Z556" s="46"/>
      <c r="AA556" s="46"/>
      <c r="AB556" s="46"/>
      <c r="AC556" s="46"/>
      <c r="AD556" s="46"/>
      <c r="AE556" s="46"/>
      <c r="AF556" s="46"/>
      <c r="AG556" s="46"/>
      <c r="AH556" s="80"/>
      <c r="AI556" s="81"/>
      <c r="AJ556" s="46"/>
      <c r="AK556" s="46"/>
    </row>
    <row r="557" spans="1:37" x14ac:dyDescent="0.2">
      <c r="A557" s="77"/>
      <c r="J557" s="77"/>
      <c r="L557" s="77"/>
      <c r="O557" s="77"/>
      <c r="Q557" s="77"/>
      <c r="R557" s="46"/>
      <c r="S557" s="80"/>
      <c r="T557" s="81"/>
      <c r="V557" s="82"/>
      <c r="W557" s="82"/>
      <c r="X557" s="82"/>
      <c r="Y557" s="82"/>
      <c r="Z557" s="46"/>
      <c r="AA557" s="46"/>
      <c r="AB557" s="46"/>
      <c r="AC557" s="46"/>
      <c r="AD557" s="46"/>
      <c r="AE557" s="46"/>
      <c r="AF557" s="46"/>
      <c r="AG557" s="46"/>
      <c r="AH557" s="80"/>
      <c r="AI557" s="81"/>
      <c r="AJ557" s="46"/>
      <c r="AK557" s="46"/>
    </row>
    <row r="558" spans="1:37" x14ac:dyDescent="0.2">
      <c r="A558" s="77"/>
      <c r="J558" s="77"/>
      <c r="L558" s="77"/>
      <c r="O558" s="77"/>
      <c r="Q558" s="77"/>
      <c r="R558" s="46"/>
      <c r="S558" s="80"/>
      <c r="T558" s="81"/>
      <c r="V558" s="82"/>
      <c r="W558" s="82"/>
      <c r="X558" s="82"/>
      <c r="Y558" s="82"/>
      <c r="Z558" s="46"/>
      <c r="AA558" s="46"/>
      <c r="AB558" s="46"/>
      <c r="AC558" s="46"/>
      <c r="AD558" s="46"/>
      <c r="AE558" s="46"/>
      <c r="AF558" s="46"/>
      <c r="AG558" s="46"/>
      <c r="AH558" s="80"/>
      <c r="AI558" s="81"/>
      <c r="AJ558" s="46"/>
      <c r="AK558" s="46"/>
    </row>
    <row r="559" spans="1:37" x14ac:dyDescent="0.2">
      <c r="A559" s="77"/>
      <c r="J559" s="77"/>
      <c r="L559" s="77"/>
      <c r="O559" s="77"/>
      <c r="Q559" s="77"/>
      <c r="R559" s="46"/>
      <c r="S559" s="80"/>
      <c r="T559" s="81"/>
      <c r="V559" s="82"/>
      <c r="W559" s="82"/>
      <c r="X559" s="82"/>
      <c r="Y559" s="82"/>
      <c r="Z559" s="46"/>
      <c r="AA559" s="46"/>
      <c r="AB559" s="46"/>
      <c r="AC559" s="46"/>
      <c r="AD559" s="46"/>
      <c r="AE559" s="46"/>
      <c r="AF559" s="46"/>
      <c r="AG559" s="46"/>
      <c r="AH559" s="80"/>
      <c r="AI559" s="81"/>
      <c r="AJ559" s="46"/>
      <c r="AK559" s="46"/>
    </row>
    <row r="560" spans="1:37" x14ac:dyDescent="0.2">
      <c r="A560" s="77"/>
      <c r="J560" s="77"/>
      <c r="L560" s="77"/>
      <c r="O560" s="77"/>
      <c r="Q560" s="77"/>
      <c r="R560" s="46"/>
      <c r="S560" s="80"/>
      <c r="T560" s="81"/>
      <c r="V560" s="82"/>
      <c r="W560" s="82"/>
      <c r="X560" s="82"/>
      <c r="Y560" s="82"/>
      <c r="Z560" s="46"/>
      <c r="AA560" s="46"/>
      <c r="AB560" s="46"/>
      <c r="AC560" s="46"/>
      <c r="AD560" s="46"/>
      <c r="AE560" s="46"/>
      <c r="AF560" s="46"/>
      <c r="AG560" s="46"/>
      <c r="AH560" s="80"/>
      <c r="AI560" s="81"/>
      <c r="AJ560" s="46"/>
      <c r="AK560" s="46"/>
    </row>
    <row r="561" spans="1:37" x14ac:dyDescent="0.2">
      <c r="A561" s="77"/>
      <c r="J561" s="77"/>
      <c r="L561" s="77"/>
      <c r="O561" s="77"/>
      <c r="Q561" s="77"/>
      <c r="R561" s="46"/>
      <c r="S561" s="80"/>
      <c r="T561" s="81"/>
      <c r="V561" s="82"/>
      <c r="W561" s="82"/>
      <c r="X561" s="82"/>
      <c r="Y561" s="82"/>
      <c r="Z561" s="46"/>
      <c r="AA561" s="46"/>
      <c r="AB561" s="46"/>
      <c r="AC561" s="46"/>
      <c r="AD561" s="46"/>
      <c r="AE561" s="46"/>
      <c r="AF561" s="46"/>
      <c r="AG561" s="46"/>
      <c r="AH561" s="80"/>
      <c r="AI561" s="81"/>
      <c r="AJ561" s="46"/>
      <c r="AK561" s="46"/>
    </row>
    <row r="562" spans="1:37" x14ac:dyDescent="0.2">
      <c r="A562" s="77"/>
      <c r="J562" s="77"/>
      <c r="L562" s="77"/>
      <c r="O562" s="77"/>
      <c r="Q562" s="77"/>
      <c r="R562" s="46"/>
      <c r="S562" s="80"/>
      <c r="T562" s="81"/>
      <c r="V562" s="82"/>
      <c r="W562" s="82"/>
      <c r="X562" s="82"/>
      <c r="Y562" s="82"/>
      <c r="Z562" s="46"/>
      <c r="AA562" s="46"/>
      <c r="AB562" s="46"/>
      <c r="AC562" s="46"/>
      <c r="AD562" s="46"/>
      <c r="AE562" s="46"/>
      <c r="AF562" s="46"/>
      <c r="AG562" s="46"/>
      <c r="AH562" s="80"/>
      <c r="AI562" s="81"/>
      <c r="AJ562" s="46"/>
      <c r="AK562" s="46"/>
    </row>
    <row r="563" spans="1:37" x14ac:dyDescent="0.2">
      <c r="A563" s="77"/>
      <c r="J563" s="77"/>
      <c r="L563" s="77"/>
      <c r="O563" s="77"/>
      <c r="Q563" s="77"/>
      <c r="R563" s="46"/>
      <c r="S563" s="80"/>
      <c r="T563" s="81"/>
      <c r="V563" s="82"/>
      <c r="W563" s="82"/>
      <c r="X563" s="82"/>
      <c r="Y563" s="82"/>
      <c r="Z563" s="46"/>
      <c r="AA563" s="46"/>
      <c r="AB563" s="46"/>
      <c r="AC563" s="46"/>
      <c r="AD563" s="46"/>
      <c r="AE563" s="46"/>
      <c r="AF563" s="46"/>
      <c r="AG563" s="46"/>
      <c r="AH563" s="80"/>
      <c r="AI563" s="81"/>
      <c r="AJ563" s="46"/>
      <c r="AK563" s="46"/>
    </row>
    <row r="564" spans="1:37" x14ac:dyDescent="0.2">
      <c r="A564" s="77"/>
      <c r="J564" s="77"/>
      <c r="L564" s="77"/>
      <c r="O564" s="77"/>
      <c r="Q564" s="77"/>
      <c r="R564" s="46"/>
      <c r="S564" s="80"/>
      <c r="T564" s="81"/>
      <c r="V564" s="82"/>
      <c r="W564" s="82"/>
      <c r="X564" s="82"/>
      <c r="Y564" s="82"/>
      <c r="Z564" s="46"/>
      <c r="AA564" s="46"/>
      <c r="AB564" s="46"/>
      <c r="AC564" s="46"/>
      <c r="AD564" s="46"/>
      <c r="AE564" s="46"/>
      <c r="AF564" s="46"/>
      <c r="AG564" s="46"/>
      <c r="AH564" s="80"/>
      <c r="AI564" s="81"/>
      <c r="AJ564" s="46"/>
      <c r="AK564" s="46"/>
    </row>
    <row r="565" spans="1:37" x14ac:dyDescent="0.2">
      <c r="A565" s="77"/>
      <c r="J565" s="77"/>
      <c r="L565" s="77"/>
      <c r="O565" s="77"/>
      <c r="Q565" s="77"/>
      <c r="R565" s="46"/>
      <c r="S565" s="80"/>
      <c r="T565" s="81"/>
      <c r="V565" s="82"/>
      <c r="W565" s="82"/>
      <c r="X565" s="82"/>
      <c r="Y565" s="82"/>
      <c r="Z565" s="46"/>
      <c r="AA565" s="46"/>
      <c r="AB565" s="46"/>
      <c r="AC565" s="46"/>
      <c r="AD565" s="46"/>
      <c r="AE565" s="46"/>
      <c r="AF565" s="46"/>
      <c r="AG565" s="46"/>
      <c r="AH565" s="80"/>
      <c r="AI565" s="81"/>
      <c r="AJ565" s="46"/>
      <c r="AK565" s="46"/>
    </row>
    <row r="566" spans="1:37" x14ac:dyDescent="0.2">
      <c r="A566" s="77"/>
      <c r="J566" s="77"/>
      <c r="L566" s="77"/>
      <c r="O566" s="77"/>
      <c r="Q566" s="77"/>
      <c r="R566" s="46"/>
      <c r="S566" s="80"/>
      <c r="T566" s="81"/>
      <c r="V566" s="82"/>
      <c r="W566" s="82"/>
      <c r="X566" s="82"/>
      <c r="Y566" s="82"/>
      <c r="Z566" s="46"/>
      <c r="AA566" s="46"/>
      <c r="AB566" s="46"/>
      <c r="AC566" s="46"/>
      <c r="AD566" s="46"/>
      <c r="AE566" s="46"/>
      <c r="AF566" s="46"/>
      <c r="AG566" s="46"/>
      <c r="AH566" s="80"/>
      <c r="AI566" s="81"/>
      <c r="AJ566" s="46"/>
      <c r="AK566" s="46"/>
    </row>
    <row r="567" spans="1:37" x14ac:dyDescent="0.2">
      <c r="A567" s="77"/>
      <c r="J567" s="77"/>
      <c r="L567" s="77"/>
      <c r="O567" s="77"/>
      <c r="Q567" s="77"/>
      <c r="R567" s="46"/>
      <c r="S567" s="80"/>
      <c r="T567" s="81"/>
      <c r="V567" s="82"/>
      <c r="W567" s="82"/>
      <c r="X567" s="82"/>
      <c r="Y567" s="82"/>
      <c r="Z567" s="46"/>
      <c r="AA567" s="46"/>
      <c r="AB567" s="46"/>
      <c r="AC567" s="46"/>
      <c r="AD567" s="46"/>
      <c r="AE567" s="46"/>
      <c r="AF567" s="46"/>
      <c r="AG567" s="46"/>
      <c r="AH567" s="80"/>
      <c r="AI567" s="81"/>
      <c r="AJ567" s="46"/>
      <c r="AK567" s="46"/>
    </row>
    <row r="568" spans="1:37" x14ac:dyDescent="0.2">
      <c r="A568" s="77"/>
      <c r="J568" s="77"/>
      <c r="L568" s="77"/>
      <c r="O568" s="77"/>
      <c r="Q568" s="77"/>
      <c r="R568" s="46"/>
      <c r="S568" s="80"/>
      <c r="T568" s="81"/>
      <c r="V568" s="82"/>
      <c r="W568" s="82"/>
      <c r="X568" s="82"/>
      <c r="Y568" s="82"/>
      <c r="Z568" s="46"/>
      <c r="AA568" s="46"/>
      <c r="AB568" s="46"/>
      <c r="AC568" s="46"/>
      <c r="AD568" s="46"/>
      <c r="AE568" s="46"/>
      <c r="AF568" s="46"/>
      <c r="AG568" s="46"/>
      <c r="AH568" s="80"/>
      <c r="AI568" s="81"/>
      <c r="AJ568" s="46"/>
      <c r="AK568" s="46"/>
    </row>
    <row r="569" spans="1:37" x14ac:dyDescent="0.2">
      <c r="A569" s="77"/>
      <c r="J569" s="77"/>
      <c r="L569" s="77"/>
      <c r="O569" s="77"/>
      <c r="Q569" s="77"/>
      <c r="R569" s="46"/>
      <c r="S569" s="80"/>
      <c r="T569" s="81"/>
      <c r="V569" s="82"/>
      <c r="W569" s="82"/>
      <c r="X569" s="82"/>
      <c r="Y569" s="82"/>
      <c r="Z569" s="46"/>
      <c r="AA569" s="46"/>
      <c r="AB569" s="46"/>
      <c r="AC569" s="46"/>
      <c r="AD569" s="46"/>
      <c r="AE569" s="46"/>
      <c r="AF569" s="46"/>
      <c r="AG569" s="46"/>
      <c r="AH569" s="80"/>
      <c r="AI569" s="81"/>
      <c r="AJ569" s="46"/>
      <c r="AK569" s="46"/>
    </row>
    <row r="570" spans="1:37" x14ac:dyDescent="0.2">
      <c r="A570" s="77"/>
      <c r="J570" s="77"/>
      <c r="L570" s="77"/>
      <c r="O570" s="77"/>
      <c r="Q570" s="77"/>
      <c r="R570" s="46"/>
      <c r="S570" s="80"/>
      <c r="T570" s="81"/>
      <c r="V570" s="82"/>
      <c r="W570" s="82"/>
      <c r="X570" s="82"/>
      <c r="Y570" s="82"/>
      <c r="Z570" s="46"/>
      <c r="AA570" s="46"/>
      <c r="AB570" s="46"/>
      <c r="AC570" s="46"/>
      <c r="AD570" s="46"/>
      <c r="AE570" s="46"/>
      <c r="AF570" s="46"/>
      <c r="AG570" s="46"/>
      <c r="AH570" s="80"/>
      <c r="AI570" s="81"/>
      <c r="AJ570" s="46"/>
      <c r="AK570" s="46"/>
    </row>
    <row r="571" spans="1:37" x14ac:dyDescent="0.2">
      <c r="A571" s="77"/>
      <c r="J571" s="77"/>
      <c r="L571" s="77"/>
      <c r="O571" s="77"/>
      <c r="Q571" s="77"/>
      <c r="R571" s="46"/>
      <c r="S571" s="80"/>
      <c r="T571" s="81"/>
      <c r="V571" s="82"/>
      <c r="W571" s="82"/>
      <c r="X571" s="82"/>
      <c r="Y571" s="82"/>
      <c r="Z571" s="46"/>
      <c r="AA571" s="46"/>
      <c r="AB571" s="46"/>
      <c r="AC571" s="46"/>
      <c r="AD571" s="46"/>
      <c r="AE571" s="46"/>
      <c r="AF571" s="46"/>
      <c r="AG571" s="46"/>
      <c r="AH571" s="80"/>
      <c r="AI571" s="81"/>
      <c r="AJ571" s="46"/>
      <c r="AK571" s="46"/>
    </row>
    <row r="572" spans="1:37" x14ac:dyDescent="0.2">
      <c r="A572" s="77"/>
      <c r="J572" s="77"/>
      <c r="L572" s="77"/>
      <c r="O572" s="77"/>
      <c r="Q572" s="77"/>
      <c r="R572" s="46"/>
      <c r="S572" s="80"/>
      <c r="T572" s="81"/>
      <c r="V572" s="82"/>
      <c r="W572" s="82"/>
      <c r="X572" s="82"/>
      <c r="Y572" s="82"/>
      <c r="Z572" s="46"/>
      <c r="AA572" s="46"/>
      <c r="AB572" s="46"/>
      <c r="AC572" s="46"/>
      <c r="AD572" s="46"/>
      <c r="AE572" s="46"/>
      <c r="AF572" s="46"/>
      <c r="AG572" s="46"/>
      <c r="AH572" s="80"/>
      <c r="AI572" s="81"/>
      <c r="AJ572" s="46"/>
      <c r="AK572" s="46"/>
    </row>
    <row r="573" spans="1:37" x14ac:dyDescent="0.2">
      <c r="A573" s="77"/>
      <c r="J573" s="77"/>
      <c r="L573" s="77"/>
      <c r="O573" s="77"/>
      <c r="Q573" s="77"/>
      <c r="R573" s="46"/>
      <c r="S573" s="80"/>
      <c r="T573" s="81"/>
      <c r="V573" s="82"/>
      <c r="W573" s="82"/>
      <c r="X573" s="82"/>
      <c r="Y573" s="82"/>
      <c r="Z573" s="46"/>
      <c r="AA573" s="46"/>
      <c r="AB573" s="46"/>
      <c r="AC573" s="46"/>
      <c r="AD573" s="46"/>
      <c r="AE573" s="46"/>
      <c r="AF573" s="46"/>
      <c r="AG573" s="46"/>
      <c r="AH573" s="80"/>
      <c r="AI573" s="81"/>
      <c r="AJ573" s="46"/>
      <c r="AK573" s="46"/>
    </row>
    <row r="574" spans="1:37" x14ac:dyDescent="0.2">
      <c r="A574" s="77"/>
      <c r="J574" s="77"/>
      <c r="L574" s="77"/>
      <c r="O574" s="77"/>
      <c r="Q574" s="77"/>
      <c r="R574" s="46"/>
      <c r="S574" s="80"/>
      <c r="T574" s="81"/>
      <c r="V574" s="82"/>
      <c r="W574" s="82"/>
      <c r="X574" s="82"/>
      <c r="Y574" s="82"/>
      <c r="Z574" s="46"/>
      <c r="AA574" s="46"/>
      <c r="AB574" s="46"/>
      <c r="AC574" s="46"/>
      <c r="AD574" s="46"/>
      <c r="AE574" s="46"/>
      <c r="AF574" s="46"/>
      <c r="AG574" s="46"/>
      <c r="AH574" s="80"/>
      <c r="AI574" s="81"/>
      <c r="AJ574" s="46"/>
      <c r="AK574" s="46"/>
    </row>
    <row r="575" spans="1:37" x14ac:dyDescent="0.2">
      <c r="A575" s="77"/>
      <c r="J575" s="77"/>
      <c r="L575" s="77"/>
      <c r="O575" s="77"/>
      <c r="Q575" s="77"/>
      <c r="R575" s="46"/>
      <c r="S575" s="80"/>
      <c r="T575" s="81"/>
      <c r="V575" s="82"/>
      <c r="W575" s="82"/>
      <c r="X575" s="82"/>
      <c r="Y575" s="82"/>
      <c r="Z575" s="46"/>
      <c r="AA575" s="46"/>
      <c r="AB575" s="46"/>
      <c r="AC575" s="46"/>
      <c r="AD575" s="46"/>
      <c r="AE575" s="46"/>
      <c r="AF575" s="46"/>
      <c r="AG575" s="46"/>
      <c r="AH575" s="80"/>
      <c r="AI575" s="81"/>
      <c r="AJ575" s="46"/>
      <c r="AK575" s="46"/>
    </row>
    <row r="576" spans="1:37" x14ac:dyDescent="0.2">
      <c r="A576" s="77"/>
      <c r="J576" s="77"/>
      <c r="L576" s="77"/>
      <c r="O576" s="77"/>
      <c r="Q576" s="77"/>
      <c r="R576" s="46"/>
      <c r="S576" s="80"/>
      <c r="T576" s="81"/>
      <c r="V576" s="82"/>
      <c r="W576" s="82"/>
      <c r="X576" s="82"/>
      <c r="Y576" s="82"/>
      <c r="Z576" s="46"/>
      <c r="AA576" s="46"/>
      <c r="AB576" s="46"/>
      <c r="AC576" s="46"/>
      <c r="AD576" s="46"/>
      <c r="AE576" s="46"/>
      <c r="AF576" s="46"/>
      <c r="AG576" s="46"/>
      <c r="AH576" s="80"/>
      <c r="AI576" s="81"/>
      <c r="AJ576" s="46"/>
      <c r="AK576" s="46"/>
    </row>
    <row r="577" spans="1:37" x14ac:dyDescent="0.2">
      <c r="A577" s="77"/>
      <c r="J577" s="77"/>
      <c r="L577" s="77"/>
      <c r="O577" s="77"/>
      <c r="Q577" s="77"/>
      <c r="R577" s="46"/>
      <c r="S577" s="80"/>
      <c r="T577" s="81"/>
      <c r="V577" s="82"/>
      <c r="W577" s="82"/>
      <c r="X577" s="82"/>
      <c r="Y577" s="82"/>
      <c r="Z577" s="46"/>
      <c r="AA577" s="46"/>
      <c r="AB577" s="46"/>
      <c r="AC577" s="46"/>
      <c r="AD577" s="46"/>
      <c r="AE577" s="46"/>
      <c r="AF577" s="46"/>
      <c r="AG577" s="46"/>
      <c r="AH577" s="80"/>
      <c r="AI577" s="81"/>
      <c r="AJ577" s="46"/>
      <c r="AK577" s="46"/>
    </row>
    <row r="578" spans="1:37" x14ac:dyDescent="0.2">
      <c r="A578" s="77"/>
      <c r="J578" s="77"/>
      <c r="L578" s="77"/>
      <c r="O578" s="77"/>
      <c r="Q578" s="77"/>
      <c r="R578" s="46"/>
      <c r="S578" s="80"/>
      <c r="T578" s="81"/>
      <c r="V578" s="82"/>
      <c r="W578" s="82"/>
      <c r="X578" s="82"/>
      <c r="Y578" s="82"/>
      <c r="Z578" s="46"/>
      <c r="AA578" s="46"/>
      <c r="AB578" s="46"/>
      <c r="AC578" s="46"/>
      <c r="AD578" s="46"/>
      <c r="AE578" s="46"/>
      <c r="AF578" s="46"/>
      <c r="AG578" s="46"/>
      <c r="AH578" s="80"/>
      <c r="AI578" s="81"/>
      <c r="AJ578" s="46"/>
      <c r="AK578" s="46"/>
    </row>
    <row r="579" spans="1:37" x14ac:dyDescent="0.2">
      <c r="A579" s="77"/>
      <c r="J579" s="77"/>
      <c r="L579" s="77"/>
      <c r="O579" s="77"/>
      <c r="Q579" s="77"/>
      <c r="R579" s="46"/>
      <c r="S579" s="80"/>
      <c r="T579" s="81"/>
      <c r="V579" s="82"/>
      <c r="W579" s="82"/>
      <c r="X579" s="82"/>
      <c r="Y579" s="82"/>
      <c r="Z579" s="46"/>
      <c r="AA579" s="46"/>
      <c r="AB579" s="46"/>
      <c r="AC579" s="46"/>
      <c r="AD579" s="46"/>
      <c r="AE579" s="46"/>
      <c r="AF579" s="46"/>
      <c r="AG579" s="46"/>
      <c r="AH579" s="80"/>
      <c r="AI579" s="81"/>
      <c r="AJ579" s="46"/>
      <c r="AK579" s="46"/>
    </row>
    <row r="580" spans="1:37" x14ac:dyDescent="0.2">
      <c r="A580" s="77"/>
      <c r="J580" s="77"/>
      <c r="L580" s="77"/>
      <c r="O580" s="77"/>
      <c r="Q580" s="77"/>
      <c r="R580" s="46"/>
      <c r="S580" s="80"/>
      <c r="T580" s="81"/>
      <c r="V580" s="82"/>
      <c r="W580" s="82"/>
      <c r="X580" s="82"/>
      <c r="Y580" s="82"/>
      <c r="Z580" s="46"/>
      <c r="AA580" s="46"/>
      <c r="AB580" s="46"/>
      <c r="AC580" s="46"/>
      <c r="AD580" s="46"/>
      <c r="AE580" s="46"/>
      <c r="AF580" s="46"/>
      <c r="AG580" s="46"/>
      <c r="AH580" s="80"/>
      <c r="AI580" s="81"/>
      <c r="AJ580" s="46"/>
      <c r="AK580" s="46"/>
    </row>
    <row r="581" spans="1:37" x14ac:dyDescent="0.2">
      <c r="A581" s="77"/>
      <c r="J581" s="77"/>
      <c r="L581" s="77"/>
      <c r="O581" s="77"/>
      <c r="Q581" s="77"/>
      <c r="R581" s="46"/>
      <c r="S581" s="80"/>
      <c r="T581" s="81"/>
      <c r="V581" s="82"/>
      <c r="W581" s="82"/>
      <c r="X581" s="82"/>
      <c r="Y581" s="82"/>
      <c r="Z581" s="46"/>
      <c r="AA581" s="46"/>
      <c r="AB581" s="46"/>
      <c r="AC581" s="46"/>
      <c r="AD581" s="46"/>
      <c r="AE581" s="46"/>
      <c r="AF581" s="46"/>
      <c r="AG581" s="46"/>
      <c r="AH581" s="80"/>
      <c r="AI581" s="81"/>
      <c r="AJ581" s="46"/>
      <c r="AK581" s="46"/>
    </row>
    <row r="582" spans="1:37" x14ac:dyDescent="0.2">
      <c r="A582" s="77"/>
      <c r="J582" s="77"/>
      <c r="L582" s="77"/>
      <c r="O582" s="77"/>
      <c r="Q582" s="77"/>
      <c r="R582" s="46"/>
      <c r="S582" s="80"/>
      <c r="T582" s="81"/>
      <c r="V582" s="82"/>
      <c r="W582" s="82"/>
      <c r="X582" s="82"/>
      <c r="Y582" s="82"/>
      <c r="Z582" s="46"/>
      <c r="AA582" s="46"/>
      <c r="AB582" s="46"/>
      <c r="AC582" s="46"/>
      <c r="AD582" s="46"/>
      <c r="AE582" s="46"/>
      <c r="AF582" s="46"/>
      <c r="AG582" s="46"/>
      <c r="AH582" s="80"/>
      <c r="AI582" s="81"/>
      <c r="AJ582" s="46"/>
      <c r="AK582" s="46"/>
    </row>
    <row r="583" spans="1:37" x14ac:dyDescent="0.2">
      <c r="A583" s="77"/>
      <c r="J583" s="77"/>
      <c r="L583" s="77"/>
      <c r="O583" s="77"/>
      <c r="Q583" s="77"/>
      <c r="R583" s="46"/>
      <c r="S583" s="80"/>
      <c r="T583" s="81"/>
      <c r="V583" s="82"/>
      <c r="W583" s="82"/>
      <c r="X583" s="82"/>
      <c r="Y583" s="82"/>
      <c r="Z583" s="46"/>
      <c r="AA583" s="46"/>
      <c r="AB583" s="46"/>
      <c r="AC583" s="46"/>
      <c r="AD583" s="46"/>
      <c r="AE583" s="46"/>
      <c r="AF583" s="46"/>
      <c r="AG583" s="46"/>
      <c r="AH583" s="80"/>
      <c r="AI583" s="81"/>
      <c r="AJ583" s="46"/>
      <c r="AK583" s="46"/>
    </row>
    <row r="584" spans="1:37" x14ac:dyDescent="0.2">
      <c r="A584" s="77"/>
      <c r="J584" s="77"/>
      <c r="L584" s="77"/>
      <c r="O584" s="77"/>
      <c r="Q584" s="77"/>
      <c r="R584" s="46"/>
      <c r="S584" s="80"/>
      <c r="T584" s="81"/>
      <c r="V584" s="82"/>
      <c r="W584" s="82"/>
      <c r="X584" s="82"/>
      <c r="Y584" s="82"/>
      <c r="Z584" s="46"/>
      <c r="AA584" s="46"/>
      <c r="AB584" s="46"/>
      <c r="AC584" s="46"/>
      <c r="AD584" s="46"/>
      <c r="AE584" s="46"/>
      <c r="AF584" s="46"/>
      <c r="AG584" s="46"/>
      <c r="AH584" s="80"/>
      <c r="AI584" s="81"/>
      <c r="AJ584" s="46"/>
      <c r="AK584" s="46"/>
    </row>
    <row r="585" spans="1:37" x14ac:dyDescent="0.2">
      <c r="A585" s="77"/>
      <c r="J585" s="77"/>
      <c r="L585" s="77"/>
      <c r="O585" s="77"/>
      <c r="Q585" s="77"/>
      <c r="R585" s="46"/>
      <c r="S585" s="80"/>
      <c r="T585" s="81"/>
      <c r="V585" s="82"/>
      <c r="W585" s="82"/>
      <c r="X585" s="82"/>
      <c r="Y585" s="82"/>
      <c r="Z585" s="46"/>
      <c r="AA585" s="46"/>
      <c r="AB585" s="46"/>
      <c r="AC585" s="46"/>
      <c r="AD585" s="46"/>
      <c r="AE585" s="46"/>
      <c r="AF585" s="46"/>
      <c r="AG585" s="46"/>
      <c r="AH585" s="80"/>
      <c r="AI585" s="81"/>
      <c r="AJ585" s="46"/>
      <c r="AK585" s="46"/>
    </row>
    <row r="586" spans="1:37" x14ac:dyDescent="0.2">
      <c r="A586" s="77"/>
      <c r="J586" s="77"/>
      <c r="L586" s="77"/>
      <c r="O586" s="77"/>
      <c r="Q586" s="77"/>
      <c r="R586" s="46"/>
      <c r="S586" s="80"/>
      <c r="T586" s="81"/>
      <c r="V586" s="82"/>
      <c r="W586" s="82"/>
      <c r="X586" s="82"/>
      <c r="Y586" s="82"/>
      <c r="Z586" s="46"/>
      <c r="AA586" s="46"/>
      <c r="AB586" s="46"/>
      <c r="AC586" s="46"/>
      <c r="AD586" s="46"/>
      <c r="AE586" s="46"/>
      <c r="AF586" s="46"/>
      <c r="AG586" s="46"/>
      <c r="AH586" s="80"/>
      <c r="AI586" s="81"/>
      <c r="AJ586" s="46"/>
      <c r="AK586" s="46"/>
    </row>
    <row r="587" spans="1:37" x14ac:dyDescent="0.2">
      <c r="A587" s="77"/>
      <c r="J587" s="77"/>
      <c r="L587" s="77"/>
      <c r="O587" s="77"/>
      <c r="Q587" s="77"/>
      <c r="R587" s="46"/>
      <c r="S587" s="80"/>
      <c r="T587" s="81"/>
      <c r="V587" s="82"/>
      <c r="W587" s="82"/>
      <c r="X587" s="82"/>
      <c r="Y587" s="82"/>
      <c r="Z587" s="46"/>
      <c r="AA587" s="46"/>
      <c r="AB587" s="46"/>
      <c r="AC587" s="46"/>
      <c r="AD587" s="46"/>
      <c r="AE587" s="46"/>
      <c r="AF587" s="46"/>
      <c r="AG587" s="46"/>
      <c r="AH587" s="80"/>
      <c r="AI587" s="81"/>
      <c r="AJ587" s="46"/>
      <c r="AK587" s="46"/>
    </row>
    <row r="588" spans="1:37" x14ac:dyDescent="0.2">
      <c r="A588" s="77"/>
      <c r="J588" s="77"/>
      <c r="L588" s="77"/>
      <c r="O588" s="77"/>
      <c r="Q588" s="77"/>
      <c r="R588" s="46"/>
      <c r="S588" s="80"/>
      <c r="T588" s="81"/>
      <c r="V588" s="82"/>
      <c r="W588" s="82"/>
      <c r="X588" s="82"/>
      <c r="Y588" s="82"/>
      <c r="Z588" s="46"/>
      <c r="AA588" s="46"/>
      <c r="AB588" s="46"/>
      <c r="AC588" s="46"/>
      <c r="AD588" s="46"/>
      <c r="AE588" s="46"/>
      <c r="AF588" s="46"/>
      <c r="AG588" s="46"/>
      <c r="AH588" s="80"/>
      <c r="AI588" s="81"/>
      <c r="AJ588" s="46"/>
      <c r="AK588" s="46"/>
    </row>
    <row r="589" spans="1:37" x14ac:dyDescent="0.2">
      <c r="A589" s="77"/>
      <c r="J589" s="77"/>
      <c r="L589" s="77"/>
      <c r="O589" s="77"/>
      <c r="Q589" s="77"/>
      <c r="R589" s="46"/>
      <c r="S589" s="80"/>
      <c r="T589" s="81"/>
      <c r="V589" s="82"/>
      <c r="W589" s="82"/>
      <c r="X589" s="82"/>
      <c r="Y589" s="82"/>
      <c r="Z589" s="46"/>
      <c r="AA589" s="46"/>
      <c r="AB589" s="46"/>
      <c r="AC589" s="46"/>
      <c r="AD589" s="46"/>
      <c r="AE589" s="46"/>
      <c r="AF589" s="46"/>
      <c r="AG589" s="46"/>
      <c r="AH589" s="80"/>
      <c r="AI589" s="81"/>
      <c r="AJ589" s="46"/>
      <c r="AK589" s="46"/>
    </row>
    <row r="590" spans="1:37" x14ac:dyDescent="0.2">
      <c r="A590" s="77"/>
      <c r="J590" s="77"/>
      <c r="L590" s="77"/>
      <c r="O590" s="77"/>
      <c r="Q590" s="77"/>
      <c r="R590" s="46"/>
      <c r="S590" s="80"/>
      <c r="T590" s="81"/>
      <c r="V590" s="82"/>
      <c r="W590" s="82"/>
      <c r="X590" s="82"/>
      <c r="Y590" s="82"/>
      <c r="Z590" s="46"/>
      <c r="AA590" s="46"/>
      <c r="AB590" s="46"/>
      <c r="AC590" s="46"/>
      <c r="AD590" s="46"/>
      <c r="AE590" s="46"/>
      <c r="AF590" s="46"/>
      <c r="AG590" s="46"/>
      <c r="AH590" s="80"/>
      <c r="AI590" s="81"/>
      <c r="AJ590" s="46"/>
      <c r="AK590" s="46"/>
    </row>
    <row r="591" spans="1:37" x14ac:dyDescent="0.2">
      <c r="A591" s="77"/>
      <c r="J591" s="77"/>
      <c r="L591" s="77"/>
      <c r="O591" s="77"/>
      <c r="Q591" s="77"/>
      <c r="R591" s="46"/>
      <c r="S591" s="80"/>
      <c r="T591" s="81"/>
      <c r="V591" s="82"/>
      <c r="W591" s="82"/>
      <c r="X591" s="82"/>
      <c r="Y591" s="82"/>
      <c r="Z591" s="46"/>
      <c r="AA591" s="46"/>
      <c r="AB591" s="46"/>
      <c r="AC591" s="46"/>
      <c r="AD591" s="46"/>
      <c r="AE591" s="46"/>
      <c r="AF591" s="46"/>
      <c r="AG591" s="46"/>
      <c r="AH591" s="80"/>
      <c r="AI591" s="81"/>
      <c r="AJ591" s="46"/>
      <c r="AK591" s="46"/>
    </row>
    <row r="592" spans="1:37" x14ac:dyDescent="0.2">
      <c r="A592" s="77"/>
      <c r="J592" s="77"/>
      <c r="L592" s="77"/>
      <c r="O592" s="77"/>
      <c r="Q592" s="77"/>
      <c r="R592" s="46"/>
      <c r="S592" s="80"/>
      <c r="T592" s="81"/>
      <c r="V592" s="82"/>
      <c r="W592" s="82"/>
      <c r="X592" s="82"/>
      <c r="Y592" s="82"/>
      <c r="Z592" s="46"/>
      <c r="AA592" s="46"/>
      <c r="AB592" s="46"/>
      <c r="AC592" s="46"/>
      <c r="AD592" s="46"/>
      <c r="AE592" s="46"/>
      <c r="AF592" s="46"/>
      <c r="AG592" s="46"/>
      <c r="AH592" s="80"/>
      <c r="AI592" s="81"/>
      <c r="AJ592" s="46"/>
      <c r="AK592" s="46"/>
    </row>
    <row r="593" spans="1:37" x14ac:dyDescent="0.2">
      <c r="A593" s="77"/>
      <c r="J593" s="77"/>
      <c r="L593" s="77"/>
      <c r="O593" s="77"/>
      <c r="Q593" s="77"/>
      <c r="R593" s="46"/>
      <c r="S593" s="80"/>
      <c r="T593" s="81"/>
      <c r="V593" s="82"/>
      <c r="W593" s="82"/>
      <c r="X593" s="82"/>
      <c r="Y593" s="82"/>
      <c r="Z593" s="46"/>
      <c r="AA593" s="46"/>
      <c r="AB593" s="46"/>
      <c r="AC593" s="46"/>
      <c r="AD593" s="46"/>
      <c r="AE593" s="46"/>
      <c r="AF593" s="46"/>
      <c r="AG593" s="46"/>
      <c r="AH593" s="80"/>
      <c r="AI593" s="81"/>
      <c r="AJ593" s="46"/>
      <c r="AK593" s="46"/>
    </row>
    <row r="594" spans="1:37" x14ac:dyDescent="0.2">
      <c r="A594" s="77"/>
      <c r="J594" s="77"/>
      <c r="L594" s="77"/>
      <c r="O594" s="77"/>
      <c r="Q594" s="77"/>
      <c r="R594" s="46"/>
      <c r="S594" s="80"/>
      <c r="T594" s="81"/>
      <c r="V594" s="82"/>
      <c r="W594" s="82"/>
      <c r="X594" s="82"/>
      <c r="Y594" s="82"/>
      <c r="Z594" s="46"/>
      <c r="AA594" s="46"/>
      <c r="AB594" s="46"/>
      <c r="AC594" s="46"/>
      <c r="AD594" s="46"/>
      <c r="AE594" s="46"/>
      <c r="AF594" s="46"/>
      <c r="AG594" s="46"/>
      <c r="AH594" s="80"/>
      <c r="AI594" s="81"/>
      <c r="AJ594" s="46"/>
      <c r="AK594" s="46"/>
    </row>
    <row r="595" spans="1:37" x14ac:dyDescent="0.2">
      <c r="A595" s="77"/>
      <c r="J595" s="77"/>
      <c r="L595" s="77"/>
      <c r="O595" s="77"/>
      <c r="Q595" s="77"/>
      <c r="R595" s="46"/>
      <c r="S595" s="80"/>
      <c r="T595" s="81"/>
      <c r="V595" s="82"/>
      <c r="W595" s="82"/>
      <c r="X595" s="82"/>
      <c r="Y595" s="82"/>
      <c r="Z595" s="46"/>
      <c r="AA595" s="46"/>
      <c r="AB595" s="46"/>
      <c r="AC595" s="46"/>
      <c r="AD595" s="46"/>
      <c r="AE595" s="46"/>
      <c r="AF595" s="46"/>
      <c r="AG595" s="46"/>
      <c r="AH595" s="80"/>
      <c r="AI595" s="81"/>
      <c r="AJ595" s="46"/>
      <c r="AK595" s="46"/>
    </row>
    <row r="596" spans="1:37" x14ac:dyDescent="0.2">
      <c r="A596" s="77"/>
      <c r="J596" s="77"/>
      <c r="L596" s="77"/>
      <c r="O596" s="77"/>
      <c r="Q596" s="77"/>
      <c r="R596" s="46"/>
      <c r="S596" s="80"/>
      <c r="T596" s="81"/>
      <c r="V596" s="82"/>
      <c r="W596" s="82"/>
      <c r="X596" s="82"/>
      <c r="Y596" s="82"/>
      <c r="Z596" s="46"/>
      <c r="AA596" s="46"/>
      <c r="AB596" s="46"/>
      <c r="AC596" s="46"/>
      <c r="AD596" s="46"/>
      <c r="AE596" s="46"/>
      <c r="AF596" s="46"/>
      <c r="AG596" s="46"/>
      <c r="AH596" s="80"/>
      <c r="AI596" s="81"/>
      <c r="AJ596" s="46"/>
      <c r="AK596" s="46"/>
    </row>
    <row r="597" spans="1:37" x14ac:dyDescent="0.2">
      <c r="A597" s="77"/>
      <c r="J597" s="77"/>
      <c r="L597" s="77"/>
      <c r="O597" s="77"/>
      <c r="Q597" s="77"/>
      <c r="R597" s="46"/>
      <c r="S597" s="80"/>
      <c r="T597" s="81"/>
      <c r="V597" s="82"/>
      <c r="W597" s="82"/>
      <c r="X597" s="82"/>
      <c r="Y597" s="82"/>
      <c r="Z597" s="46"/>
      <c r="AA597" s="46"/>
      <c r="AB597" s="46"/>
      <c r="AC597" s="46"/>
      <c r="AD597" s="46"/>
      <c r="AE597" s="46"/>
      <c r="AF597" s="46"/>
      <c r="AG597" s="46"/>
      <c r="AH597" s="80"/>
      <c r="AI597" s="81"/>
      <c r="AJ597" s="46"/>
      <c r="AK597" s="46"/>
    </row>
    <row r="598" spans="1:37" x14ac:dyDescent="0.2">
      <c r="A598" s="77"/>
      <c r="J598" s="77"/>
      <c r="L598" s="77"/>
      <c r="O598" s="77"/>
      <c r="Q598" s="77"/>
      <c r="R598" s="46"/>
      <c r="S598" s="80"/>
      <c r="T598" s="81"/>
      <c r="V598" s="82"/>
      <c r="W598" s="82"/>
      <c r="X598" s="82"/>
      <c r="Y598" s="82"/>
      <c r="Z598" s="46"/>
      <c r="AA598" s="46"/>
      <c r="AB598" s="46"/>
      <c r="AC598" s="46"/>
      <c r="AD598" s="46"/>
      <c r="AE598" s="46"/>
      <c r="AF598" s="46"/>
      <c r="AG598" s="46"/>
      <c r="AH598" s="80"/>
      <c r="AI598" s="81"/>
      <c r="AJ598" s="46"/>
      <c r="AK598" s="46"/>
    </row>
    <row r="599" spans="1:37" x14ac:dyDescent="0.2">
      <c r="A599" s="77"/>
      <c r="J599" s="77"/>
      <c r="L599" s="77"/>
      <c r="O599" s="77"/>
      <c r="Q599" s="77"/>
      <c r="R599" s="46"/>
      <c r="S599" s="80"/>
      <c r="T599" s="81"/>
      <c r="V599" s="82"/>
      <c r="W599" s="82"/>
      <c r="X599" s="82"/>
      <c r="Y599" s="82"/>
      <c r="Z599" s="46"/>
      <c r="AA599" s="46"/>
      <c r="AB599" s="46"/>
      <c r="AC599" s="46"/>
      <c r="AD599" s="46"/>
      <c r="AE599" s="46"/>
      <c r="AF599" s="46"/>
      <c r="AG599" s="46"/>
      <c r="AH599" s="80"/>
      <c r="AI599" s="81"/>
      <c r="AJ599" s="46"/>
      <c r="AK599" s="46"/>
    </row>
    <row r="600" spans="1:37" x14ac:dyDescent="0.2">
      <c r="A600" s="77"/>
      <c r="J600" s="77"/>
      <c r="L600" s="77"/>
      <c r="O600" s="77"/>
      <c r="Q600" s="77"/>
      <c r="R600" s="46"/>
      <c r="S600" s="80"/>
      <c r="T600" s="81"/>
      <c r="V600" s="82"/>
      <c r="W600" s="82"/>
      <c r="X600" s="82"/>
      <c r="Y600" s="82"/>
      <c r="Z600" s="46"/>
      <c r="AA600" s="46"/>
      <c r="AB600" s="46"/>
      <c r="AC600" s="46"/>
      <c r="AD600" s="46"/>
      <c r="AE600" s="46"/>
      <c r="AF600" s="46"/>
      <c r="AG600" s="46"/>
      <c r="AH600" s="80"/>
      <c r="AI600" s="81"/>
      <c r="AJ600" s="46"/>
      <c r="AK600" s="46"/>
    </row>
    <row r="601" spans="1:37" x14ac:dyDescent="0.2">
      <c r="A601" s="77"/>
      <c r="J601" s="77"/>
      <c r="L601" s="77"/>
      <c r="O601" s="77"/>
      <c r="Q601" s="77"/>
      <c r="R601" s="46"/>
      <c r="S601" s="80"/>
      <c r="T601" s="81"/>
      <c r="V601" s="82"/>
      <c r="W601" s="82"/>
      <c r="X601" s="82"/>
      <c r="Y601" s="82"/>
      <c r="Z601" s="46"/>
      <c r="AA601" s="46"/>
      <c r="AB601" s="46"/>
      <c r="AC601" s="46"/>
      <c r="AD601" s="46"/>
      <c r="AE601" s="46"/>
      <c r="AF601" s="46"/>
      <c r="AG601" s="46"/>
      <c r="AH601" s="80"/>
      <c r="AI601" s="81"/>
      <c r="AJ601" s="46"/>
      <c r="AK601" s="46"/>
    </row>
    <row r="602" spans="1:37" x14ac:dyDescent="0.2">
      <c r="A602" s="77"/>
      <c r="J602" s="77"/>
      <c r="L602" s="77"/>
      <c r="O602" s="77"/>
      <c r="Q602" s="77"/>
      <c r="R602" s="46"/>
      <c r="S602" s="80"/>
      <c r="T602" s="81"/>
      <c r="V602" s="82"/>
      <c r="W602" s="82"/>
      <c r="X602" s="82"/>
      <c r="Y602" s="82"/>
      <c r="Z602" s="46"/>
      <c r="AA602" s="46"/>
      <c r="AB602" s="46"/>
      <c r="AC602" s="46"/>
      <c r="AD602" s="46"/>
      <c r="AE602" s="46"/>
      <c r="AF602" s="46"/>
      <c r="AG602" s="46"/>
      <c r="AH602" s="80"/>
      <c r="AI602" s="81"/>
      <c r="AJ602" s="46"/>
      <c r="AK602" s="46"/>
    </row>
    <row r="603" spans="1:37" x14ac:dyDescent="0.2">
      <c r="A603" s="77"/>
      <c r="J603" s="77"/>
      <c r="L603" s="77"/>
      <c r="O603" s="77"/>
      <c r="Q603" s="77"/>
      <c r="R603" s="46"/>
      <c r="S603" s="80"/>
      <c r="T603" s="81"/>
      <c r="V603" s="82"/>
      <c r="W603" s="82"/>
      <c r="X603" s="82"/>
      <c r="Y603" s="82"/>
      <c r="Z603" s="46"/>
      <c r="AA603" s="46"/>
      <c r="AB603" s="46"/>
      <c r="AC603" s="46"/>
      <c r="AD603" s="46"/>
      <c r="AE603" s="46"/>
      <c r="AF603" s="46"/>
      <c r="AG603" s="46"/>
      <c r="AH603" s="80"/>
      <c r="AI603" s="81"/>
      <c r="AJ603" s="46"/>
      <c r="AK603" s="46"/>
    </row>
    <row r="604" spans="1:37" x14ac:dyDescent="0.2">
      <c r="A604" s="77"/>
      <c r="J604" s="77"/>
      <c r="L604" s="77"/>
      <c r="O604" s="77"/>
      <c r="Q604" s="77"/>
      <c r="R604" s="46"/>
      <c r="S604" s="80"/>
      <c r="T604" s="81"/>
      <c r="V604" s="82"/>
      <c r="W604" s="82"/>
      <c r="X604" s="82"/>
      <c r="Y604" s="82"/>
      <c r="Z604" s="46"/>
      <c r="AA604" s="46"/>
      <c r="AB604" s="46"/>
      <c r="AC604" s="46"/>
      <c r="AD604" s="46"/>
      <c r="AE604" s="46"/>
      <c r="AF604" s="46"/>
      <c r="AG604" s="46"/>
      <c r="AH604" s="80"/>
      <c r="AI604" s="81"/>
      <c r="AJ604" s="46"/>
      <c r="AK604" s="46"/>
    </row>
    <row r="605" spans="1:37" x14ac:dyDescent="0.2">
      <c r="A605" s="77"/>
      <c r="J605" s="77"/>
      <c r="L605" s="77"/>
      <c r="O605" s="77"/>
      <c r="Q605" s="77"/>
      <c r="R605" s="46"/>
      <c r="S605" s="80"/>
      <c r="T605" s="81"/>
      <c r="V605" s="82"/>
      <c r="W605" s="82"/>
      <c r="X605" s="82"/>
      <c r="Y605" s="82"/>
      <c r="Z605" s="46"/>
      <c r="AA605" s="46"/>
      <c r="AB605" s="46"/>
      <c r="AC605" s="46"/>
      <c r="AD605" s="46"/>
      <c r="AE605" s="46"/>
      <c r="AF605" s="46"/>
      <c r="AG605" s="46"/>
      <c r="AH605" s="80"/>
      <c r="AI605" s="81"/>
      <c r="AJ605" s="46"/>
      <c r="AK605" s="46"/>
    </row>
    <row r="606" spans="1:37" x14ac:dyDescent="0.2">
      <c r="A606" s="77"/>
      <c r="J606" s="77"/>
      <c r="L606" s="77"/>
      <c r="O606" s="77"/>
      <c r="Q606" s="77"/>
      <c r="R606" s="46"/>
      <c r="S606" s="80"/>
      <c r="T606" s="81"/>
      <c r="V606" s="82"/>
      <c r="W606" s="82"/>
      <c r="X606" s="82"/>
      <c r="Y606" s="82"/>
      <c r="Z606" s="46"/>
      <c r="AA606" s="46"/>
      <c r="AB606" s="46"/>
      <c r="AC606" s="46"/>
      <c r="AD606" s="46"/>
      <c r="AE606" s="46"/>
      <c r="AF606" s="46"/>
      <c r="AG606" s="46"/>
      <c r="AH606" s="80"/>
      <c r="AI606" s="81"/>
      <c r="AJ606" s="46"/>
      <c r="AK606" s="46"/>
    </row>
    <row r="607" spans="1:37" x14ac:dyDescent="0.2">
      <c r="A607" s="77"/>
      <c r="J607" s="77"/>
      <c r="L607" s="77"/>
      <c r="O607" s="77"/>
      <c r="Q607" s="77"/>
      <c r="R607" s="46"/>
      <c r="S607" s="80"/>
      <c r="T607" s="81"/>
      <c r="V607" s="82"/>
      <c r="W607" s="82"/>
      <c r="X607" s="82"/>
      <c r="Y607" s="82"/>
      <c r="Z607" s="46"/>
      <c r="AA607" s="46"/>
      <c r="AB607" s="46"/>
      <c r="AC607" s="46"/>
      <c r="AD607" s="46"/>
      <c r="AE607" s="46"/>
      <c r="AF607" s="46"/>
      <c r="AG607" s="46"/>
      <c r="AH607" s="80"/>
      <c r="AI607" s="81"/>
      <c r="AJ607" s="46"/>
      <c r="AK607" s="46"/>
    </row>
    <row r="608" spans="1:37" x14ac:dyDescent="0.2">
      <c r="A608" s="77"/>
      <c r="J608" s="77"/>
      <c r="L608" s="77"/>
      <c r="O608" s="77"/>
      <c r="Q608" s="77"/>
      <c r="R608" s="46"/>
      <c r="S608" s="80"/>
      <c r="T608" s="81"/>
      <c r="V608" s="82"/>
      <c r="W608" s="82"/>
      <c r="X608" s="82"/>
      <c r="Y608" s="82"/>
      <c r="Z608" s="46"/>
      <c r="AA608" s="46"/>
      <c r="AB608" s="46"/>
      <c r="AC608" s="46"/>
      <c r="AD608" s="46"/>
      <c r="AE608" s="46"/>
      <c r="AF608" s="46"/>
      <c r="AG608" s="46"/>
      <c r="AH608" s="80"/>
      <c r="AI608" s="81"/>
      <c r="AJ608" s="46"/>
      <c r="AK608" s="46"/>
    </row>
    <row r="609" spans="1:37" x14ac:dyDescent="0.2">
      <c r="A609" s="77"/>
      <c r="J609" s="77"/>
      <c r="L609" s="77"/>
      <c r="O609" s="77"/>
      <c r="Q609" s="77"/>
      <c r="R609" s="46"/>
      <c r="S609" s="80"/>
      <c r="T609" s="81"/>
      <c r="V609" s="82"/>
      <c r="W609" s="82"/>
      <c r="X609" s="82"/>
      <c r="Y609" s="82"/>
      <c r="Z609" s="46"/>
      <c r="AA609" s="46"/>
      <c r="AB609" s="46"/>
      <c r="AC609" s="46"/>
      <c r="AD609" s="46"/>
      <c r="AE609" s="46"/>
      <c r="AF609" s="46"/>
      <c r="AG609" s="46"/>
      <c r="AH609" s="80"/>
      <c r="AI609" s="81"/>
      <c r="AJ609" s="46"/>
      <c r="AK609" s="46"/>
    </row>
    <row r="610" spans="1:37" x14ac:dyDescent="0.2">
      <c r="A610" s="77"/>
      <c r="J610" s="77"/>
      <c r="L610" s="77"/>
      <c r="O610" s="77"/>
      <c r="Q610" s="77"/>
      <c r="R610" s="46"/>
      <c r="S610" s="80"/>
      <c r="T610" s="81"/>
      <c r="V610" s="82"/>
      <c r="W610" s="82"/>
      <c r="X610" s="82"/>
      <c r="Y610" s="82"/>
      <c r="Z610" s="46"/>
      <c r="AA610" s="46"/>
      <c r="AB610" s="46"/>
      <c r="AC610" s="46"/>
      <c r="AD610" s="46"/>
      <c r="AE610" s="46"/>
      <c r="AF610" s="46"/>
      <c r="AG610" s="46"/>
      <c r="AH610" s="80"/>
      <c r="AI610" s="81"/>
      <c r="AJ610" s="46"/>
      <c r="AK610" s="46"/>
    </row>
    <row r="611" spans="1:37" x14ac:dyDescent="0.2">
      <c r="A611" s="77"/>
      <c r="J611" s="77"/>
      <c r="L611" s="77"/>
      <c r="O611" s="77"/>
      <c r="Q611" s="77"/>
      <c r="R611" s="46"/>
      <c r="S611" s="80"/>
      <c r="T611" s="81"/>
      <c r="V611" s="82"/>
      <c r="W611" s="82"/>
      <c r="X611" s="82"/>
      <c r="Y611" s="82"/>
      <c r="Z611" s="46"/>
      <c r="AA611" s="46"/>
      <c r="AB611" s="46"/>
      <c r="AC611" s="46"/>
      <c r="AD611" s="46"/>
      <c r="AE611" s="46"/>
      <c r="AF611" s="46"/>
      <c r="AG611" s="46"/>
      <c r="AH611" s="80"/>
      <c r="AI611" s="81"/>
      <c r="AJ611" s="46"/>
      <c r="AK611" s="46"/>
    </row>
    <row r="612" spans="1:37" x14ac:dyDescent="0.2">
      <c r="A612" s="77"/>
      <c r="J612" s="77"/>
      <c r="L612" s="77"/>
      <c r="O612" s="77"/>
      <c r="Q612" s="77"/>
      <c r="R612" s="46"/>
      <c r="S612" s="80"/>
      <c r="T612" s="81"/>
      <c r="V612" s="82"/>
      <c r="W612" s="82"/>
      <c r="X612" s="82"/>
      <c r="Y612" s="82"/>
      <c r="Z612" s="46"/>
      <c r="AA612" s="46"/>
      <c r="AB612" s="46"/>
      <c r="AC612" s="46"/>
      <c r="AD612" s="46"/>
      <c r="AE612" s="46"/>
      <c r="AF612" s="46"/>
      <c r="AG612" s="46"/>
      <c r="AH612" s="80"/>
      <c r="AI612" s="81"/>
      <c r="AJ612" s="46"/>
      <c r="AK612" s="46"/>
    </row>
    <row r="613" spans="1:37" x14ac:dyDescent="0.2">
      <c r="A613" s="77"/>
      <c r="J613" s="77"/>
      <c r="L613" s="77"/>
      <c r="O613" s="77"/>
      <c r="Q613" s="77"/>
      <c r="R613" s="46"/>
      <c r="S613" s="80"/>
      <c r="T613" s="81"/>
      <c r="V613" s="82"/>
      <c r="W613" s="82"/>
      <c r="X613" s="82"/>
      <c r="Y613" s="82"/>
      <c r="Z613" s="46"/>
      <c r="AA613" s="46"/>
      <c r="AB613" s="46"/>
      <c r="AC613" s="46"/>
      <c r="AD613" s="46"/>
      <c r="AE613" s="46"/>
      <c r="AF613" s="46"/>
      <c r="AG613" s="46"/>
      <c r="AH613" s="80"/>
      <c r="AI613" s="81"/>
      <c r="AJ613" s="46"/>
      <c r="AK613" s="46"/>
    </row>
    <row r="614" spans="1:37" x14ac:dyDescent="0.2">
      <c r="A614" s="77"/>
      <c r="J614" s="77"/>
      <c r="L614" s="77"/>
      <c r="O614" s="77"/>
      <c r="Q614" s="77"/>
      <c r="R614" s="46"/>
      <c r="S614" s="80"/>
      <c r="T614" s="81"/>
      <c r="V614" s="82"/>
      <c r="W614" s="82"/>
      <c r="X614" s="82"/>
      <c r="Y614" s="82"/>
      <c r="Z614" s="46"/>
      <c r="AA614" s="46"/>
      <c r="AB614" s="46"/>
      <c r="AC614" s="46"/>
      <c r="AD614" s="46"/>
      <c r="AE614" s="46"/>
      <c r="AF614" s="46"/>
      <c r="AG614" s="46"/>
      <c r="AH614" s="80"/>
      <c r="AI614" s="81"/>
      <c r="AJ614" s="46"/>
      <c r="AK614" s="46"/>
    </row>
    <row r="615" spans="1:37" x14ac:dyDescent="0.2">
      <c r="A615" s="77"/>
      <c r="J615" s="77"/>
      <c r="L615" s="77"/>
      <c r="O615" s="77"/>
      <c r="Q615" s="77"/>
      <c r="R615" s="46"/>
      <c r="S615" s="80"/>
      <c r="T615" s="81"/>
      <c r="V615" s="82"/>
      <c r="W615" s="82"/>
      <c r="X615" s="82"/>
      <c r="Y615" s="82"/>
      <c r="Z615" s="46"/>
      <c r="AA615" s="46"/>
      <c r="AB615" s="46"/>
      <c r="AC615" s="46"/>
      <c r="AD615" s="46"/>
      <c r="AE615" s="46"/>
      <c r="AF615" s="46"/>
      <c r="AG615" s="46"/>
      <c r="AH615" s="80"/>
      <c r="AI615" s="81"/>
      <c r="AJ615" s="46"/>
      <c r="AK615" s="46"/>
    </row>
    <row r="616" spans="1:37" x14ac:dyDescent="0.2">
      <c r="A616" s="77"/>
      <c r="J616" s="77"/>
      <c r="L616" s="77"/>
      <c r="O616" s="77"/>
      <c r="Q616" s="77"/>
      <c r="R616" s="46"/>
      <c r="S616" s="80"/>
      <c r="T616" s="81"/>
      <c r="V616" s="82"/>
      <c r="W616" s="82"/>
      <c r="X616" s="82"/>
      <c r="Y616" s="82"/>
      <c r="Z616" s="46"/>
      <c r="AA616" s="46"/>
      <c r="AB616" s="46"/>
      <c r="AC616" s="46"/>
      <c r="AD616" s="46"/>
      <c r="AE616" s="46"/>
      <c r="AF616" s="46"/>
      <c r="AG616" s="46"/>
      <c r="AH616" s="80"/>
      <c r="AI616" s="81"/>
      <c r="AJ616" s="46"/>
      <c r="AK616" s="46"/>
    </row>
    <row r="617" spans="1:37" x14ac:dyDescent="0.2">
      <c r="A617" s="77"/>
      <c r="J617" s="77"/>
      <c r="L617" s="77"/>
      <c r="O617" s="77"/>
      <c r="Q617" s="77"/>
      <c r="R617" s="46"/>
      <c r="S617" s="80"/>
      <c r="T617" s="81"/>
      <c r="V617" s="82"/>
      <c r="W617" s="82"/>
      <c r="X617" s="82"/>
      <c r="Y617" s="82"/>
      <c r="Z617" s="46"/>
      <c r="AA617" s="46"/>
      <c r="AB617" s="46"/>
      <c r="AC617" s="46"/>
      <c r="AD617" s="46"/>
      <c r="AE617" s="46"/>
      <c r="AF617" s="46"/>
      <c r="AG617" s="46"/>
      <c r="AH617" s="80"/>
      <c r="AI617" s="81"/>
      <c r="AJ617" s="46"/>
      <c r="AK617" s="46"/>
    </row>
    <row r="618" spans="1:37" x14ac:dyDescent="0.2">
      <c r="A618" s="77"/>
      <c r="J618" s="77"/>
      <c r="L618" s="77"/>
      <c r="O618" s="77"/>
      <c r="Q618" s="77"/>
      <c r="R618" s="46"/>
      <c r="S618" s="80"/>
      <c r="T618" s="81"/>
      <c r="V618" s="82"/>
      <c r="W618" s="82"/>
      <c r="X618" s="82"/>
      <c r="Y618" s="82"/>
      <c r="Z618" s="46"/>
      <c r="AA618" s="46"/>
      <c r="AB618" s="46"/>
      <c r="AC618" s="46"/>
      <c r="AD618" s="46"/>
      <c r="AE618" s="46"/>
      <c r="AF618" s="46"/>
      <c r="AG618" s="46"/>
      <c r="AH618" s="80"/>
      <c r="AI618" s="81"/>
      <c r="AJ618" s="46"/>
      <c r="AK618" s="46"/>
    </row>
    <row r="619" spans="1:37" x14ac:dyDescent="0.2">
      <c r="A619" s="77"/>
      <c r="J619" s="77"/>
      <c r="L619" s="77"/>
      <c r="O619" s="77"/>
      <c r="Q619" s="77"/>
      <c r="R619" s="46"/>
      <c r="S619" s="80"/>
      <c r="T619" s="81"/>
      <c r="V619" s="82"/>
      <c r="W619" s="82"/>
      <c r="X619" s="82"/>
      <c r="Y619" s="82"/>
      <c r="Z619" s="46"/>
      <c r="AA619" s="46"/>
      <c r="AB619" s="46"/>
      <c r="AC619" s="46"/>
      <c r="AD619" s="46"/>
      <c r="AE619" s="46"/>
      <c r="AF619" s="46"/>
      <c r="AG619" s="46"/>
      <c r="AH619" s="80"/>
      <c r="AI619" s="81"/>
      <c r="AJ619" s="46"/>
      <c r="AK619" s="46"/>
    </row>
    <row r="620" spans="1:37" x14ac:dyDescent="0.2">
      <c r="A620" s="77"/>
      <c r="J620" s="77"/>
      <c r="L620" s="77"/>
      <c r="O620" s="77"/>
      <c r="Q620" s="77"/>
      <c r="R620" s="46"/>
      <c r="S620" s="80"/>
      <c r="T620" s="81"/>
      <c r="V620" s="82"/>
      <c r="W620" s="82"/>
      <c r="X620" s="82"/>
      <c r="Y620" s="82"/>
      <c r="Z620" s="46"/>
      <c r="AA620" s="46"/>
      <c r="AB620" s="46"/>
      <c r="AC620" s="46"/>
      <c r="AD620" s="46"/>
      <c r="AE620" s="46"/>
      <c r="AF620" s="46"/>
      <c r="AG620" s="46"/>
      <c r="AH620" s="80"/>
      <c r="AI620" s="81"/>
      <c r="AJ620" s="46"/>
      <c r="AK620" s="46"/>
    </row>
    <row r="621" spans="1:37" x14ac:dyDescent="0.2">
      <c r="A621" s="77"/>
      <c r="J621" s="77"/>
      <c r="L621" s="77"/>
      <c r="O621" s="77"/>
      <c r="Q621" s="77"/>
      <c r="R621" s="46"/>
      <c r="S621" s="80"/>
      <c r="T621" s="81"/>
      <c r="V621" s="82"/>
      <c r="W621" s="82"/>
      <c r="X621" s="82"/>
      <c r="Y621" s="82"/>
      <c r="Z621" s="46"/>
      <c r="AA621" s="46"/>
      <c r="AB621" s="46"/>
      <c r="AC621" s="46"/>
      <c r="AD621" s="46"/>
      <c r="AE621" s="46"/>
      <c r="AF621" s="46"/>
      <c r="AG621" s="46"/>
      <c r="AH621" s="80"/>
      <c r="AI621" s="81"/>
      <c r="AJ621" s="46"/>
      <c r="AK621" s="46"/>
    </row>
    <row r="622" spans="1:37" x14ac:dyDescent="0.2">
      <c r="A622" s="77"/>
      <c r="J622" s="77"/>
      <c r="L622" s="77"/>
      <c r="O622" s="77"/>
      <c r="Q622" s="77"/>
      <c r="R622" s="46"/>
      <c r="S622" s="80"/>
      <c r="T622" s="81"/>
      <c r="V622" s="82"/>
      <c r="W622" s="82"/>
      <c r="X622" s="82"/>
      <c r="Y622" s="82"/>
      <c r="Z622" s="46"/>
      <c r="AA622" s="46"/>
      <c r="AB622" s="46"/>
      <c r="AC622" s="46"/>
      <c r="AD622" s="46"/>
      <c r="AE622" s="46"/>
      <c r="AF622" s="46"/>
      <c r="AG622" s="46"/>
      <c r="AH622" s="80"/>
      <c r="AI622" s="81"/>
      <c r="AJ622" s="46"/>
      <c r="AK622" s="46"/>
    </row>
    <row r="623" spans="1:37" x14ac:dyDescent="0.2">
      <c r="A623" s="77"/>
      <c r="J623" s="77"/>
      <c r="L623" s="77"/>
      <c r="O623" s="77"/>
      <c r="Q623" s="77"/>
      <c r="R623" s="46"/>
      <c r="S623" s="80"/>
      <c r="T623" s="81"/>
      <c r="V623" s="82"/>
      <c r="W623" s="82"/>
      <c r="X623" s="82"/>
      <c r="Y623" s="82"/>
      <c r="Z623" s="46"/>
      <c r="AA623" s="46"/>
      <c r="AB623" s="46"/>
      <c r="AC623" s="46"/>
      <c r="AD623" s="46"/>
      <c r="AE623" s="46"/>
      <c r="AF623" s="46"/>
      <c r="AG623" s="46"/>
      <c r="AH623" s="80"/>
      <c r="AI623" s="81"/>
      <c r="AJ623" s="46"/>
      <c r="AK623" s="46"/>
    </row>
    <row r="624" spans="1:37" x14ac:dyDescent="0.2">
      <c r="A624" s="77"/>
      <c r="J624" s="77"/>
      <c r="L624" s="77"/>
      <c r="O624" s="77"/>
      <c r="Q624" s="77"/>
      <c r="R624" s="46"/>
      <c r="S624" s="80"/>
      <c r="T624" s="81"/>
      <c r="V624" s="82"/>
      <c r="W624" s="82"/>
      <c r="X624" s="82"/>
      <c r="Y624" s="82"/>
      <c r="Z624" s="46"/>
      <c r="AA624" s="46"/>
      <c r="AB624" s="46"/>
      <c r="AC624" s="46"/>
      <c r="AD624" s="46"/>
      <c r="AE624" s="46"/>
      <c r="AF624" s="46"/>
      <c r="AG624" s="46"/>
      <c r="AH624" s="80"/>
      <c r="AI624" s="81"/>
      <c r="AJ624" s="46"/>
      <c r="AK624" s="46"/>
    </row>
    <row r="625" spans="1:37" x14ac:dyDescent="0.2">
      <c r="A625" s="77"/>
      <c r="J625" s="77"/>
      <c r="L625" s="77"/>
      <c r="O625" s="77"/>
      <c r="Q625" s="77"/>
      <c r="R625" s="46"/>
      <c r="S625" s="80"/>
      <c r="T625" s="81"/>
      <c r="V625" s="82"/>
      <c r="W625" s="82"/>
      <c r="X625" s="82"/>
      <c r="Y625" s="82"/>
      <c r="Z625" s="46"/>
      <c r="AA625" s="46"/>
      <c r="AB625" s="46"/>
      <c r="AC625" s="46"/>
      <c r="AD625" s="46"/>
      <c r="AE625" s="46"/>
      <c r="AF625" s="46"/>
      <c r="AG625" s="46"/>
      <c r="AH625" s="80"/>
      <c r="AI625" s="81"/>
      <c r="AJ625" s="46"/>
      <c r="AK625" s="46"/>
    </row>
    <row r="626" spans="1:37" x14ac:dyDescent="0.2">
      <c r="A626" s="77"/>
      <c r="J626" s="77"/>
      <c r="L626" s="77"/>
      <c r="O626" s="77"/>
      <c r="Q626" s="77"/>
      <c r="R626" s="46"/>
      <c r="S626" s="80"/>
      <c r="T626" s="81"/>
      <c r="V626" s="82"/>
      <c r="W626" s="82"/>
      <c r="X626" s="82"/>
      <c r="Y626" s="82"/>
      <c r="Z626" s="46"/>
      <c r="AA626" s="46"/>
      <c r="AB626" s="46"/>
      <c r="AC626" s="46"/>
      <c r="AD626" s="46"/>
      <c r="AE626" s="46"/>
      <c r="AF626" s="46"/>
      <c r="AG626" s="46"/>
      <c r="AH626" s="80"/>
      <c r="AI626" s="81"/>
      <c r="AJ626" s="46"/>
      <c r="AK626" s="46"/>
    </row>
    <row r="627" spans="1:37" x14ac:dyDescent="0.2">
      <c r="A627" s="77"/>
      <c r="J627" s="77"/>
      <c r="L627" s="77"/>
      <c r="O627" s="77"/>
      <c r="Q627" s="77"/>
      <c r="R627" s="46"/>
      <c r="S627" s="80"/>
      <c r="T627" s="81"/>
      <c r="V627" s="82"/>
      <c r="W627" s="82"/>
      <c r="X627" s="82"/>
      <c r="Y627" s="82"/>
      <c r="Z627" s="46"/>
      <c r="AA627" s="46"/>
      <c r="AB627" s="46"/>
      <c r="AC627" s="46"/>
      <c r="AD627" s="46"/>
      <c r="AE627" s="46"/>
      <c r="AF627" s="46"/>
      <c r="AG627" s="46"/>
      <c r="AH627" s="80"/>
      <c r="AI627" s="81"/>
      <c r="AJ627" s="46"/>
      <c r="AK627" s="46"/>
    </row>
    <row r="628" spans="1:37" x14ac:dyDescent="0.2">
      <c r="A628" s="77"/>
      <c r="J628" s="77"/>
      <c r="L628" s="77"/>
      <c r="O628" s="77"/>
      <c r="Q628" s="77"/>
      <c r="R628" s="46"/>
      <c r="S628" s="80"/>
      <c r="T628" s="81"/>
      <c r="V628" s="82"/>
      <c r="W628" s="82"/>
      <c r="X628" s="82"/>
      <c r="Y628" s="82"/>
      <c r="Z628" s="46"/>
      <c r="AA628" s="46"/>
      <c r="AB628" s="46"/>
      <c r="AC628" s="46"/>
      <c r="AD628" s="46"/>
      <c r="AE628" s="46"/>
      <c r="AF628" s="46"/>
      <c r="AG628" s="46"/>
      <c r="AH628" s="80"/>
      <c r="AI628" s="81"/>
      <c r="AJ628" s="46"/>
      <c r="AK628" s="46"/>
    </row>
    <row r="629" spans="1:37" x14ac:dyDescent="0.2">
      <c r="A629" s="77"/>
      <c r="J629" s="77"/>
      <c r="L629" s="77"/>
      <c r="O629" s="77"/>
      <c r="Q629" s="77"/>
      <c r="R629" s="46"/>
      <c r="S629" s="80"/>
      <c r="T629" s="81"/>
      <c r="V629" s="82"/>
      <c r="W629" s="82"/>
      <c r="X629" s="82"/>
      <c r="Y629" s="82"/>
      <c r="Z629" s="46"/>
      <c r="AA629" s="46"/>
      <c r="AB629" s="46"/>
      <c r="AC629" s="46"/>
      <c r="AD629" s="46"/>
      <c r="AE629" s="46"/>
      <c r="AF629" s="46"/>
      <c r="AG629" s="46"/>
      <c r="AH629" s="80"/>
      <c r="AI629" s="81"/>
      <c r="AJ629" s="46"/>
      <c r="AK629" s="46"/>
    </row>
    <row r="630" spans="1:37" x14ac:dyDescent="0.2">
      <c r="A630" s="77"/>
      <c r="J630" s="77"/>
      <c r="L630" s="77"/>
      <c r="O630" s="77"/>
      <c r="Q630" s="77"/>
      <c r="R630" s="46"/>
      <c r="S630" s="80"/>
      <c r="T630" s="81"/>
      <c r="V630" s="82"/>
      <c r="W630" s="82"/>
      <c r="X630" s="82"/>
      <c r="Y630" s="82"/>
      <c r="Z630" s="46"/>
      <c r="AA630" s="46"/>
      <c r="AB630" s="46"/>
      <c r="AC630" s="46"/>
      <c r="AD630" s="46"/>
      <c r="AE630" s="46"/>
      <c r="AF630" s="46"/>
      <c r="AG630" s="46"/>
      <c r="AH630" s="80"/>
      <c r="AI630" s="81"/>
      <c r="AJ630" s="46"/>
      <c r="AK630" s="46"/>
    </row>
    <row r="631" spans="1:37" x14ac:dyDescent="0.2">
      <c r="A631" s="77"/>
      <c r="J631" s="77"/>
      <c r="L631" s="77"/>
      <c r="O631" s="77"/>
      <c r="Q631" s="77"/>
      <c r="R631" s="46"/>
      <c r="S631" s="80"/>
      <c r="T631" s="81"/>
      <c r="V631" s="82"/>
      <c r="W631" s="82"/>
      <c r="X631" s="82"/>
      <c r="Y631" s="82"/>
      <c r="Z631" s="46"/>
      <c r="AA631" s="46"/>
      <c r="AB631" s="46"/>
      <c r="AC631" s="46"/>
      <c r="AD631" s="46"/>
      <c r="AE631" s="46"/>
      <c r="AF631" s="46"/>
      <c r="AG631" s="46"/>
      <c r="AH631" s="80"/>
      <c r="AI631" s="81"/>
      <c r="AJ631" s="46"/>
      <c r="AK631" s="46"/>
    </row>
    <row r="632" spans="1:37" x14ac:dyDescent="0.2">
      <c r="A632" s="77"/>
      <c r="J632" s="77"/>
      <c r="L632" s="77"/>
      <c r="O632" s="77"/>
      <c r="Q632" s="77"/>
      <c r="R632" s="46"/>
      <c r="S632" s="80"/>
      <c r="T632" s="81"/>
      <c r="V632" s="82"/>
      <c r="W632" s="82"/>
      <c r="X632" s="82"/>
      <c r="Y632" s="82"/>
      <c r="Z632" s="46"/>
      <c r="AA632" s="46"/>
      <c r="AB632" s="46"/>
      <c r="AC632" s="46"/>
      <c r="AD632" s="46"/>
      <c r="AE632" s="46"/>
      <c r="AF632" s="46"/>
      <c r="AG632" s="46"/>
      <c r="AH632" s="80"/>
      <c r="AI632" s="81"/>
      <c r="AJ632" s="46"/>
      <c r="AK632" s="46"/>
    </row>
    <row r="633" spans="1:37" x14ac:dyDescent="0.2">
      <c r="A633" s="77"/>
      <c r="J633" s="77"/>
      <c r="L633" s="77"/>
      <c r="O633" s="77"/>
      <c r="Q633" s="77"/>
      <c r="R633" s="46"/>
      <c r="S633" s="80"/>
      <c r="T633" s="81"/>
      <c r="V633" s="82"/>
      <c r="W633" s="82"/>
      <c r="X633" s="82"/>
      <c r="Y633" s="82"/>
      <c r="Z633" s="46"/>
      <c r="AA633" s="46"/>
      <c r="AB633" s="46"/>
      <c r="AC633" s="46"/>
      <c r="AD633" s="46"/>
      <c r="AE633" s="46"/>
      <c r="AF633" s="46"/>
      <c r="AG633" s="46"/>
      <c r="AH633" s="80"/>
      <c r="AI633" s="81"/>
      <c r="AJ633" s="46"/>
      <c r="AK633" s="46"/>
    </row>
    <row r="634" spans="1:37" x14ac:dyDescent="0.2">
      <c r="A634" s="77"/>
      <c r="J634" s="77"/>
      <c r="L634" s="77"/>
      <c r="O634" s="77"/>
      <c r="Q634" s="77"/>
      <c r="R634" s="46"/>
      <c r="S634" s="80"/>
      <c r="T634" s="81"/>
      <c r="V634" s="82"/>
      <c r="W634" s="82"/>
      <c r="X634" s="82"/>
      <c r="Y634" s="82"/>
      <c r="Z634" s="46"/>
      <c r="AA634" s="46"/>
      <c r="AB634" s="46"/>
      <c r="AC634" s="46"/>
      <c r="AD634" s="46"/>
      <c r="AE634" s="46"/>
      <c r="AF634" s="46"/>
      <c r="AG634" s="46"/>
      <c r="AH634" s="80"/>
      <c r="AI634" s="81"/>
      <c r="AJ634" s="46"/>
      <c r="AK634" s="46"/>
    </row>
    <row r="635" spans="1:37" x14ac:dyDescent="0.2">
      <c r="A635" s="77"/>
      <c r="J635" s="77"/>
      <c r="L635" s="77"/>
      <c r="O635" s="77"/>
      <c r="Q635" s="77"/>
      <c r="R635" s="46"/>
      <c r="S635" s="80"/>
      <c r="T635" s="81"/>
      <c r="V635" s="82"/>
      <c r="W635" s="82"/>
      <c r="X635" s="82"/>
      <c r="Y635" s="82"/>
      <c r="Z635" s="46"/>
      <c r="AA635" s="46"/>
      <c r="AB635" s="46"/>
      <c r="AC635" s="46"/>
      <c r="AD635" s="46"/>
      <c r="AE635" s="46"/>
      <c r="AF635" s="46"/>
      <c r="AG635" s="46"/>
      <c r="AH635" s="80"/>
      <c r="AI635" s="81"/>
      <c r="AJ635" s="46"/>
      <c r="AK635" s="46"/>
    </row>
    <row r="636" spans="1:37" x14ac:dyDescent="0.2">
      <c r="A636" s="77"/>
      <c r="J636" s="77"/>
      <c r="L636" s="77"/>
      <c r="O636" s="77"/>
      <c r="Q636" s="77"/>
      <c r="R636" s="46"/>
      <c r="S636" s="80"/>
      <c r="T636" s="81"/>
      <c r="V636" s="82"/>
      <c r="W636" s="82"/>
      <c r="X636" s="82"/>
      <c r="Y636" s="82"/>
      <c r="Z636" s="46"/>
      <c r="AA636" s="46"/>
      <c r="AB636" s="46"/>
      <c r="AC636" s="46"/>
      <c r="AD636" s="46"/>
      <c r="AE636" s="46"/>
      <c r="AF636" s="46"/>
      <c r="AG636" s="46"/>
      <c r="AH636" s="80"/>
      <c r="AI636" s="81"/>
      <c r="AJ636" s="46"/>
      <c r="AK636" s="46"/>
    </row>
    <row r="637" spans="1:37" x14ac:dyDescent="0.2">
      <c r="A637" s="77"/>
      <c r="J637" s="77"/>
      <c r="L637" s="77"/>
      <c r="O637" s="77"/>
      <c r="Q637" s="77"/>
      <c r="R637" s="46"/>
      <c r="S637" s="80"/>
      <c r="T637" s="81"/>
      <c r="V637" s="82"/>
      <c r="W637" s="82"/>
      <c r="X637" s="82"/>
      <c r="Y637" s="82"/>
      <c r="Z637" s="46"/>
      <c r="AA637" s="46"/>
      <c r="AB637" s="46"/>
      <c r="AC637" s="46"/>
      <c r="AD637" s="46"/>
      <c r="AE637" s="46"/>
      <c r="AF637" s="46"/>
      <c r="AG637" s="46"/>
      <c r="AH637" s="80"/>
      <c r="AI637" s="81"/>
      <c r="AJ637" s="46"/>
      <c r="AK637" s="46"/>
    </row>
    <row r="638" spans="1:37" x14ac:dyDescent="0.2">
      <c r="A638" s="77"/>
      <c r="J638" s="77"/>
      <c r="L638" s="77"/>
      <c r="O638" s="77"/>
      <c r="Q638" s="77"/>
      <c r="R638" s="46"/>
      <c r="S638" s="80"/>
      <c r="T638" s="81"/>
      <c r="V638" s="82"/>
      <c r="W638" s="82"/>
      <c r="X638" s="82"/>
      <c r="Y638" s="82"/>
      <c r="Z638" s="46"/>
      <c r="AA638" s="46"/>
      <c r="AB638" s="46"/>
      <c r="AC638" s="46"/>
      <c r="AD638" s="46"/>
      <c r="AE638" s="46"/>
      <c r="AF638" s="46"/>
      <c r="AG638" s="46"/>
      <c r="AH638" s="80"/>
      <c r="AI638" s="81"/>
      <c r="AJ638" s="46"/>
      <c r="AK638" s="46"/>
    </row>
    <row r="639" spans="1:37" x14ac:dyDescent="0.2">
      <c r="A639" s="77"/>
      <c r="J639" s="77"/>
      <c r="L639" s="77"/>
      <c r="O639" s="77"/>
      <c r="Q639" s="77"/>
      <c r="R639" s="46"/>
      <c r="S639" s="80"/>
      <c r="T639" s="81"/>
      <c r="V639" s="82"/>
      <c r="W639" s="82"/>
      <c r="X639" s="82"/>
      <c r="Y639" s="82"/>
      <c r="Z639" s="46"/>
      <c r="AA639" s="46"/>
      <c r="AB639" s="46"/>
      <c r="AC639" s="46"/>
      <c r="AD639" s="46"/>
      <c r="AE639" s="46"/>
      <c r="AF639" s="46"/>
      <c r="AG639" s="46"/>
      <c r="AH639" s="80"/>
      <c r="AI639" s="81"/>
      <c r="AJ639" s="46"/>
      <c r="AK639" s="46"/>
    </row>
    <row r="640" spans="1:37" x14ac:dyDescent="0.2">
      <c r="A640" s="77"/>
      <c r="J640" s="77"/>
      <c r="L640" s="77"/>
      <c r="O640" s="77"/>
      <c r="Q640" s="77"/>
      <c r="R640" s="46"/>
      <c r="S640" s="80"/>
      <c r="T640" s="81"/>
      <c r="V640" s="82"/>
      <c r="W640" s="82"/>
      <c r="X640" s="82"/>
      <c r="Y640" s="82"/>
      <c r="Z640" s="46"/>
      <c r="AA640" s="46"/>
      <c r="AB640" s="46"/>
      <c r="AC640" s="46"/>
      <c r="AD640" s="46"/>
      <c r="AE640" s="46"/>
      <c r="AF640" s="46"/>
      <c r="AG640" s="46"/>
      <c r="AH640" s="80"/>
      <c r="AI640" s="81"/>
      <c r="AJ640" s="46"/>
      <c r="AK640" s="46"/>
    </row>
    <row r="641" spans="1:37" x14ac:dyDescent="0.2">
      <c r="A641" s="77"/>
      <c r="J641" s="77"/>
      <c r="L641" s="77"/>
      <c r="O641" s="77"/>
      <c r="Q641" s="77"/>
      <c r="R641" s="46"/>
      <c r="S641" s="80"/>
      <c r="T641" s="81"/>
      <c r="V641" s="82"/>
      <c r="W641" s="82"/>
      <c r="X641" s="82"/>
      <c r="Y641" s="82"/>
      <c r="Z641" s="46"/>
      <c r="AA641" s="46"/>
      <c r="AB641" s="46"/>
      <c r="AC641" s="46"/>
      <c r="AD641" s="46"/>
      <c r="AE641" s="46"/>
      <c r="AF641" s="46"/>
      <c r="AG641" s="46"/>
      <c r="AH641" s="80"/>
      <c r="AI641" s="81"/>
      <c r="AJ641" s="46"/>
      <c r="AK641" s="46"/>
    </row>
    <row r="642" spans="1:37" x14ac:dyDescent="0.2">
      <c r="A642" s="77"/>
      <c r="J642" s="77"/>
      <c r="L642" s="77"/>
      <c r="O642" s="77"/>
      <c r="Q642" s="77"/>
      <c r="R642" s="46"/>
      <c r="S642" s="80"/>
      <c r="T642" s="81"/>
      <c r="V642" s="82"/>
      <c r="W642" s="82"/>
      <c r="X642" s="82"/>
      <c r="Y642" s="82"/>
      <c r="Z642" s="46"/>
      <c r="AA642" s="46"/>
      <c r="AB642" s="46"/>
      <c r="AC642" s="46"/>
      <c r="AD642" s="46"/>
      <c r="AE642" s="46"/>
      <c r="AF642" s="46"/>
      <c r="AG642" s="46"/>
      <c r="AH642" s="80"/>
      <c r="AI642" s="81"/>
      <c r="AJ642" s="46"/>
      <c r="AK642" s="46"/>
    </row>
    <row r="643" spans="1:37" x14ac:dyDescent="0.2">
      <c r="A643" s="77"/>
      <c r="J643" s="77"/>
      <c r="L643" s="77"/>
      <c r="O643" s="77"/>
      <c r="Q643" s="77"/>
      <c r="R643" s="46"/>
      <c r="S643" s="80"/>
      <c r="T643" s="81"/>
      <c r="V643" s="82"/>
      <c r="W643" s="82"/>
      <c r="X643" s="82"/>
      <c r="Y643" s="82"/>
      <c r="Z643" s="46"/>
      <c r="AA643" s="46"/>
      <c r="AB643" s="46"/>
      <c r="AC643" s="46"/>
      <c r="AD643" s="46"/>
      <c r="AE643" s="46"/>
      <c r="AF643" s="46"/>
      <c r="AG643" s="46"/>
      <c r="AH643" s="80"/>
      <c r="AI643" s="81"/>
      <c r="AJ643" s="46"/>
      <c r="AK643" s="46"/>
    </row>
    <row r="644" spans="1:37" x14ac:dyDescent="0.2">
      <c r="A644" s="77"/>
      <c r="J644" s="77"/>
      <c r="L644" s="77"/>
      <c r="O644" s="77"/>
      <c r="Q644" s="77"/>
      <c r="R644" s="46"/>
      <c r="S644" s="80"/>
      <c r="T644" s="81"/>
      <c r="V644" s="82"/>
      <c r="W644" s="82"/>
      <c r="X644" s="82"/>
      <c r="Y644" s="82"/>
      <c r="Z644" s="46"/>
      <c r="AA644" s="46"/>
      <c r="AB644" s="46"/>
      <c r="AC644" s="46"/>
      <c r="AD644" s="46"/>
      <c r="AE644" s="46"/>
      <c r="AF644" s="46"/>
      <c r="AG644" s="46"/>
      <c r="AH644" s="80"/>
      <c r="AI644" s="81"/>
      <c r="AJ644" s="46"/>
      <c r="AK644" s="46"/>
    </row>
    <row r="645" spans="1:37" x14ac:dyDescent="0.2">
      <c r="A645" s="77"/>
      <c r="J645" s="77"/>
      <c r="L645" s="77"/>
      <c r="O645" s="77"/>
      <c r="Q645" s="77"/>
      <c r="R645" s="46"/>
      <c r="S645" s="80"/>
      <c r="T645" s="81"/>
      <c r="V645" s="82"/>
      <c r="W645" s="82"/>
      <c r="X645" s="82"/>
      <c r="Y645" s="82"/>
      <c r="Z645" s="46"/>
      <c r="AA645" s="46"/>
      <c r="AB645" s="46"/>
      <c r="AC645" s="46"/>
      <c r="AD645" s="46"/>
      <c r="AE645" s="46"/>
      <c r="AF645" s="46"/>
      <c r="AG645" s="46"/>
      <c r="AH645" s="80"/>
      <c r="AI645" s="81"/>
      <c r="AJ645" s="46"/>
      <c r="AK645" s="46"/>
    </row>
    <row r="646" spans="1:37" x14ac:dyDescent="0.2">
      <c r="A646" s="77"/>
      <c r="J646" s="77"/>
      <c r="L646" s="77"/>
      <c r="O646" s="77"/>
      <c r="Q646" s="77"/>
      <c r="R646" s="46"/>
      <c r="S646" s="80"/>
      <c r="T646" s="81"/>
      <c r="V646" s="82"/>
      <c r="W646" s="82"/>
      <c r="X646" s="82"/>
      <c r="Y646" s="82"/>
      <c r="Z646" s="46"/>
      <c r="AA646" s="46"/>
      <c r="AB646" s="46"/>
      <c r="AC646" s="46"/>
      <c r="AD646" s="46"/>
      <c r="AE646" s="46"/>
      <c r="AF646" s="46"/>
      <c r="AG646" s="46"/>
      <c r="AH646" s="80"/>
      <c r="AI646" s="81"/>
      <c r="AJ646" s="46"/>
      <c r="AK646" s="46"/>
    </row>
    <row r="647" spans="1:37" x14ac:dyDescent="0.2">
      <c r="A647" s="77"/>
      <c r="J647" s="77"/>
      <c r="L647" s="77"/>
      <c r="O647" s="77"/>
      <c r="Q647" s="77"/>
      <c r="R647" s="46"/>
      <c r="S647" s="80"/>
      <c r="T647" s="81"/>
      <c r="V647" s="82"/>
      <c r="W647" s="82"/>
      <c r="X647" s="82"/>
      <c r="Y647" s="82"/>
      <c r="Z647" s="46"/>
      <c r="AA647" s="46"/>
      <c r="AB647" s="46"/>
      <c r="AC647" s="46"/>
      <c r="AD647" s="46"/>
      <c r="AE647" s="46"/>
      <c r="AF647" s="46"/>
      <c r="AG647" s="46"/>
      <c r="AH647" s="80"/>
      <c r="AI647" s="81"/>
      <c r="AJ647" s="46"/>
      <c r="AK647" s="46"/>
    </row>
    <row r="648" spans="1:37" x14ac:dyDescent="0.2">
      <c r="A648" s="77"/>
      <c r="J648" s="77"/>
      <c r="L648" s="77"/>
      <c r="O648" s="77"/>
      <c r="Q648" s="77"/>
      <c r="R648" s="46"/>
      <c r="S648" s="80"/>
      <c r="T648" s="81"/>
      <c r="V648" s="82"/>
      <c r="W648" s="82"/>
      <c r="X648" s="82"/>
      <c r="Y648" s="82"/>
      <c r="Z648" s="46"/>
      <c r="AA648" s="46"/>
      <c r="AB648" s="46"/>
      <c r="AC648" s="46"/>
      <c r="AD648" s="46"/>
      <c r="AE648" s="46"/>
      <c r="AF648" s="46"/>
      <c r="AG648" s="46"/>
      <c r="AH648" s="80"/>
      <c r="AI648" s="81"/>
      <c r="AJ648" s="46"/>
      <c r="AK648" s="46"/>
    </row>
    <row r="649" spans="1:37" x14ac:dyDescent="0.2">
      <c r="A649" s="77"/>
      <c r="J649" s="77"/>
      <c r="L649" s="77"/>
      <c r="O649" s="77"/>
      <c r="Q649" s="77"/>
      <c r="R649" s="46"/>
      <c r="S649" s="80"/>
      <c r="T649" s="81"/>
      <c r="V649" s="82"/>
      <c r="W649" s="82"/>
      <c r="X649" s="82"/>
      <c r="Y649" s="82"/>
      <c r="Z649" s="46"/>
      <c r="AA649" s="46"/>
      <c r="AB649" s="46"/>
      <c r="AC649" s="46"/>
      <c r="AD649" s="46"/>
      <c r="AE649" s="46"/>
      <c r="AF649" s="46"/>
      <c r="AG649" s="46"/>
      <c r="AH649" s="80"/>
      <c r="AI649" s="81"/>
      <c r="AJ649" s="46"/>
      <c r="AK649" s="46"/>
    </row>
    <row r="650" spans="1:37" x14ac:dyDescent="0.2">
      <c r="A650" s="77"/>
      <c r="J650" s="77"/>
      <c r="L650" s="77"/>
      <c r="O650" s="77"/>
      <c r="Q650" s="77"/>
      <c r="R650" s="46"/>
      <c r="S650" s="80"/>
      <c r="T650" s="81"/>
      <c r="V650" s="82"/>
      <c r="W650" s="82"/>
      <c r="X650" s="82"/>
      <c r="Y650" s="82"/>
      <c r="Z650" s="46"/>
      <c r="AA650" s="46"/>
      <c r="AB650" s="46"/>
      <c r="AC650" s="46"/>
      <c r="AD650" s="46"/>
      <c r="AE650" s="46"/>
      <c r="AF650" s="46"/>
      <c r="AG650" s="46"/>
      <c r="AH650" s="80"/>
      <c r="AI650" s="81"/>
      <c r="AJ650" s="46"/>
      <c r="AK650" s="46"/>
    </row>
    <row r="651" spans="1:37" x14ac:dyDescent="0.2">
      <c r="A651" s="77"/>
      <c r="J651" s="77"/>
      <c r="L651" s="77"/>
      <c r="O651" s="77"/>
      <c r="Q651" s="77"/>
      <c r="R651" s="46"/>
      <c r="S651" s="80"/>
      <c r="T651" s="81"/>
      <c r="V651" s="82"/>
      <c r="W651" s="82"/>
      <c r="X651" s="82"/>
      <c r="Y651" s="82"/>
      <c r="Z651" s="46"/>
      <c r="AA651" s="46"/>
      <c r="AB651" s="46"/>
      <c r="AC651" s="46"/>
      <c r="AD651" s="46"/>
      <c r="AE651" s="46"/>
      <c r="AF651" s="46"/>
      <c r="AG651" s="46"/>
      <c r="AH651" s="80"/>
      <c r="AI651" s="81"/>
      <c r="AJ651" s="46"/>
      <c r="AK651" s="46"/>
    </row>
    <row r="652" spans="1:37" x14ac:dyDescent="0.2">
      <c r="A652" s="77"/>
      <c r="J652" s="77"/>
      <c r="L652" s="77"/>
      <c r="O652" s="77"/>
      <c r="Q652" s="77"/>
      <c r="R652" s="46"/>
      <c r="S652" s="80"/>
      <c r="T652" s="81"/>
      <c r="V652" s="82"/>
      <c r="W652" s="82"/>
      <c r="X652" s="82"/>
      <c r="Y652" s="82"/>
      <c r="Z652" s="46"/>
      <c r="AA652" s="46"/>
      <c r="AB652" s="46"/>
      <c r="AC652" s="46"/>
      <c r="AD652" s="46"/>
      <c r="AE652" s="46"/>
      <c r="AF652" s="46"/>
      <c r="AG652" s="46"/>
      <c r="AH652" s="80"/>
      <c r="AI652" s="81"/>
      <c r="AJ652" s="46"/>
      <c r="AK652" s="46"/>
    </row>
    <row r="653" spans="1:37" x14ac:dyDescent="0.2">
      <c r="A653" s="77"/>
      <c r="J653" s="77"/>
      <c r="L653" s="77"/>
      <c r="O653" s="77"/>
      <c r="Q653" s="77"/>
      <c r="R653" s="46"/>
      <c r="S653" s="80"/>
      <c r="T653" s="81"/>
      <c r="V653" s="82"/>
      <c r="W653" s="82"/>
      <c r="X653" s="82"/>
      <c r="Y653" s="82"/>
      <c r="Z653" s="46"/>
      <c r="AA653" s="46"/>
      <c r="AB653" s="46"/>
      <c r="AC653" s="46"/>
      <c r="AD653" s="46"/>
      <c r="AE653" s="46"/>
      <c r="AF653" s="46"/>
      <c r="AG653" s="46"/>
      <c r="AH653" s="80"/>
      <c r="AI653" s="81"/>
      <c r="AJ653" s="46"/>
      <c r="AK653" s="46"/>
    </row>
    <row r="654" spans="1:37" x14ac:dyDescent="0.2">
      <c r="A654" s="77"/>
      <c r="J654" s="77"/>
      <c r="L654" s="77"/>
      <c r="O654" s="77"/>
      <c r="Q654" s="77"/>
      <c r="R654" s="46"/>
      <c r="S654" s="80"/>
      <c r="T654" s="81"/>
      <c r="V654" s="82"/>
      <c r="W654" s="82"/>
      <c r="X654" s="82"/>
      <c r="Y654" s="82"/>
      <c r="Z654" s="46"/>
      <c r="AA654" s="46"/>
      <c r="AB654" s="46"/>
      <c r="AC654" s="46"/>
      <c r="AD654" s="46"/>
      <c r="AE654" s="46"/>
      <c r="AF654" s="46"/>
      <c r="AG654" s="46"/>
      <c r="AH654" s="80"/>
      <c r="AI654" s="81"/>
      <c r="AJ654" s="46"/>
      <c r="AK654" s="46"/>
    </row>
    <row r="655" spans="1:37" x14ac:dyDescent="0.2">
      <c r="A655" s="77"/>
      <c r="J655" s="77"/>
      <c r="L655" s="77"/>
      <c r="O655" s="77"/>
      <c r="Q655" s="77"/>
      <c r="R655" s="46"/>
      <c r="S655" s="80"/>
      <c r="T655" s="81"/>
      <c r="V655" s="82"/>
      <c r="W655" s="82"/>
      <c r="X655" s="82"/>
      <c r="Y655" s="82"/>
      <c r="Z655" s="46"/>
      <c r="AA655" s="46"/>
      <c r="AB655" s="46"/>
      <c r="AC655" s="46"/>
      <c r="AD655" s="46"/>
      <c r="AE655" s="46"/>
      <c r="AF655" s="46"/>
      <c r="AG655" s="46"/>
      <c r="AH655" s="80"/>
      <c r="AI655" s="81"/>
      <c r="AJ655" s="46"/>
      <c r="AK655" s="46"/>
    </row>
    <row r="656" spans="1:37" x14ac:dyDescent="0.2">
      <c r="A656" s="77"/>
      <c r="J656" s="77"/>
      <c r="L656" s="77"/>
      <c r="O656" s="77"/>
      <c r="Q656" s="77"/>
      <c r="R656" s="46"/>
      <c r="S656" s="80"/>
      <c r="T656" s="81"/>
      <c r="V656" s="82"/>
      <c r="W656" s="82"/>
      <c r="X656" s="82"/>
      <c r="Y656" s="82"/>
      <c r="Z656" s="46"/>
      <c r="AA656" s="46"/>
      <c r="AB656" s="46"/>
      <c r="AC656" s="46"/>
      <c r="AD656" s="46"/>
      <c r="AE656" s="46"/>
      <c r="AF656" s="46"/>
      <c r="AG656" s="46"/>
      <c r="AH656" s="80"/>
      <c r="AI656" s="81"/>
      <c r="AJ656" s="46"/>
      <c r="AK656" s="46"/>
    </row>
    <row r="657" spans="1:37" x14ac:dyDescent="0.2">
      <c r="A657" s="77"/>
      <c r="J657" s="77"/>
      <c r="L657" s="77"/>
      <c r="O657" s="77"/>
      <c r="Q657" s="77"/>
      <c r="R657" s="46"/>
      <c r="S657" s="80"/>
      <c r="T657" s="81"/>
      <c r="V657" s="82"/>
      <c r="W657" s="82"/>
      <c r="X657" s="82"/>
      <c r="Y657" s="82"/>
      <c r="Z657" s="46"/>
      <c r="AA657" s="46"/>
      <c r="AB657" s="46"/>
      <c r="AC657" s="46"/>
      <c r="AD657" s="46"/>
      <c r="AE657" s="46"/>
      <c r="AF657" s="46"/>
      <c r="AG657" s="46"/>
      <c r="AH657" s="80"/>
      <c r="AI657" s="81"/>
      <c r="AJ657" s="46"/>
      <c r="AK657" s="46"/>
    </row>
    <row r="658" spans="1:37" x14ac:dyDescent="0.2">
      <c r="A658" s="77"/>
      <c r="J658" s="77"/>
      <c r="L658" s="77"/>
      <c r="O658" s="77"/>
      <c r="Q658" s="77"/>
      <c r="R658" s="46"/>
      <c r="S658" s="80"/>
      <c r="T658" s="81"/>
      <c r="V658" s="82"/>
      <c r="W658" s="82"/>
      <c r="X658" s="82"/>
      <c r="Y658" s="82"/>
      <c r="Z658" s="46"/>
      <c r="AA658" s="46"/>
      <c r="AB658" s="46"/>
      <c r="AC658" s="46"/>
      <c r="AD658" s="46"/>
      <c r="AE658" s="46"/>
      <c r="AF658" s="46"/>
      <c r="AG658" s="46"/>
      <c r="AH658" s="80"/>
      <c r="AI658" s="81"/>
      <c r="AJ658" s="46"/>
      <c r="AK658" s="46"/>
    </row>
    <row r="659" spans="1:37" x14ac:dyDescent="0.2">
      <c r="A659" s="77"/>
      <c r="J659" s="77"/>
      <c r="L659" s="77"/>
      <c r="O659" s="77"/>
      <c r="Q659" s="77"/>
      <c r="R659" s="46"/>
      <c r="S659" s="80"/>
      <c r="T659" s="81"/>
      <c r="V659" s="82"/>
      <c r="W659" s="82"/>
      <c r="X659" s="82"/>
      <c r="Y659" s="82"/>
      <c r="Z659" s="46"/>
      <c r="AA659" s="46"/>
      <c r="AB659" s="46"/>
      <c r="AC659" s="46"/>
      <c r="AD659" s="46"/>
      <c r="AE659" s="46"/>
      <c r="AF659" s="46"/>
      <c r="AG659" s="46"/>
      <c r="AH659" s="80"/>
      <c r="AI659" s="81"/>
      <c r="AJ659" s="46"/>
      <c r="AK659" s="46"/>
    </row>
    <row r="660" spans="1:37" x14ac:dyDescent="0.2">
      <c r="A660" s="77"/>
      <c r="J660" s="77"/>
      <c r="L660" s="77"/>
      <c r="O660" s="77"/>
      <c r="Q660" s="77"/>
      <c r="R660" s="46"/>
      <c r="S660" s="80"/>
      <c r="T660" s="81"/>
      <c r="V660" s="82"/>
      <c r="W660" s="82"/>
      <c r="X660" s="82"/>
      <c r="Y660" s="82"/>
      <c r="Z660" s="46"/>
      <c r="AA660" s="46"/>
      <c r="AB660" s="46"/>
      <c r="AC660" s="46"/>
      <c r="AD660" s="46"/>
      <c r="AE660" s="46"/>
      <c r="AF660" s="46"/>
      <c r="AG660" s="46"/>
      <c r="AH660" s="80"/>
      <c r="AI660" s="81"/>
      <c r="AJ660" s="46"/>
      <c r="AK660" s="46"/>
    </row>
    <row r="661" spans="1:37" x14ac:dyDescent="0.2">
      <c r="A661" s="77"/>
      <c r="J661" s="77"/>
      <c r="L661" s="77"/>
      <c r="O661" s="77"/>
      <c r="Q661" s="77"/>
      <c r="R661" s="46"/>
      <c r="S661" s="80"/>
      <c r="T661" s="81"/>
      <c r="V661" s="82"/>
      <c r="W661" s="82"/>
      <c r="X661" s="82"/>
      <c r="Y661" s="82"/>
      <c r="Z661" s="46"/>
      <c r="AA661" s="46"/>
      <c r="AB661" s="46"/>
      <c r="AC661" s="46"/>
      <c r="AD661" s="46"/>
      <c r="AE661" s="46"/>
      <c r="AF661" s="46"/>
      <c r="AG661" s="46"/>
      <c r="AH661" s="80"/>
      <c r="AI661" s="81"/>
      <c r="AJ661" s="46"/>
      <c r="AK661" s="46"/>
    </row>
    <row r="662" spans="1:37" x14ac:dyDescent="0.2">
      <c r="A662" s="77"/>
      <c r="J662" s="77"/>
      <c r="L662" s="77"/>
      <c r="O662" s="77"/>
      <c r="Q662" s="77"/>
      <c r="R662" s="46"/>
      <c r="S662" s="80"/>
      <c r="T662" s="81"/>
      <c r="V662" s="82"/>
      <c r="W662" s="82"/>
      <c r="X662" s="82"/>
      <c r="Y662" s="82"/>
      <c r="Z662" s="46"/>
      <c r="AA662" s="46"/>
      <c r="AB662" s="46"/>
      <c r="AC662" s="46"/>
      <c r="AD662" s="46"/>
      <c r="AE662" s="46"/>
      <c r="AF662" s="46"/>
      <c r="AG662" s="46"/>
      <c r="AH662" s="80"/>
      <c r="AI662" s="81"/>
      <c r="AJ662" s="46"/>
      <c r="AK662" s="46"/>
    </row>
    <row r="663" spans="1:37" x14ac:dyDescent="0.2">
      <c r="A663" s="77"/>
      <c r="J663" s="77"/>
      <c r="L663" s="77"/>
      <c r="O663" s="77"/>
      <c r="Q663" s="77"/>
      <c r="R663" s="46"/>
      <c r="S663" s="80"/>
      <c r="T663" s="81"/>
      <c r="V663" s="82"/>
      <c r="W663" s="82"/>
      <c r="X663" s="82"/>
      <c r="Y663" s="82"/>
      <c r="Z663" s="46"/>
      <c r="AA663" s="46"/>
      <c r="AB663" s="46"/>
      <c r="AC663" s="46"/>
      <c r="AD663" s="46"/>
      <c r="AE663" s="46"/>
      <c r="AF663" s="46"/>
      <c r="AG663" s="46"/>
      <c r="AH663" s="80"/>
      <c r="AI663" s="81"/>
      <c r="AJ663" s="46"/>
      <c r="AK663" s="46"/>
    </row>
    <row r="664" spans="1:37" x14ac:dyDescent="0.2">
      <c r="A664" s="77"/>
      <c r="J664" s="77"/>
      <c r="L664" s="77"/>
      <c r="O664" s="77"/>
      <c r="Q664" s="77"/>
      <c r="R664" s="46"/>
      <c r="S664" s="80"/>
      <c r="T664" s="81"/>
      <c r="V664" s="82"/>
      <c r="W664" s="82"/>
      <c r="X664" s="82"/>
      <c r="Y664" s="82"/>
      <c r="Z664" s="46"/>
      <c r="AA664" s="46"/>
      <c r="AB664" s="46"/>
      <c r="AC664" s="46"/>
      <c r="AD664" s="46"/>
      <c r="AE664" s="46"/>
      <c r="AF664" s="46"/>
      <c r="AG664" s="46"/>
      <c r="AH664" s="80"/>
      <c r="AI664" s="81"/>
      <c r="AJ664" s="46"/>
      <c r="AK664" s="46"/>
    </row>
    <row r="665" spans="1:37" x14ac:dyDescent="0.2">
      <c r="A665" s="77"/>
      <c r="J665" s="77"/>
      <c r="L665" s="77"/>
      <c r="O665" s="77"/>
      <c r="Q665" s="77"/>
      <c r="R665" s="46"/>
      <c r="S665" s="80"/>
      <c r="T665" s="81"/>
      <c r="V665" s="82"/>
      <c r="W665" s="82"/>
      <c r="X665" s="82"/>
      <c r="Y665" s="82"/>
      <c r="Z665" s="46"/>
      <c r="AA665" s="46"/>
      <c r="AB665" s="46"/>
      <c r="AC665" s="46"/>
      <c r="AD665" s="46"/>
      <c r="AE665" s="46"/>
      <c r="AF665" s="46"/>
      <c r="AG665" s="46"/>
      <c r="AH665" s="80"/>
      <c r="AI665" s="81"/>
      <c r="AJ665" s="46"/>
      <c r="AK665" s="46"/>
    </row>
    <row r="666" spans="1:37" x14ac:dyDescent="0.2">
      <c r="A666" s="77"/>
      <c r="J666" s="77"/>
      <c r="L666" s="77"/>
      <c r="O666" s="77"/>
      <c r="Q666" s="77"/>
      <c r="R666" s="46"/>
      <c r="S666" s="80"/>
      <c r="T666" s="81"/>
      <c r="V666" s="82"/>
      <c r="W666" s="82"/>
      <c r="X666" s="82"/>
      <c r="Y666" s="82"/>
      <c r="Z666" s="46"/>
      <c r="AA666" s="46"/>
      <c r="AB666" s="46"/>
      <c r="AC666" s="46"/>
      <c r="AD666" s="46"/>
      <c r="AE666" s="46"/>
      <c r="AF666" s="46"/>
      <c r="AG666" s="46"/>
      <c r="AH666" s="80"/>
      <c r="AI666" s="81"/>
      <c r="AJ666" s="46"/>
      <c r="AK666" s="46"/>
    </row>
    <row r="667" spans="1:37" x14ac:dyDescent="0.2">
      <c r="A667" s="77"/>
      <c r="J667" s="77"/>
      <c r="L667" s="77"/>
      <c r="O667" s="77"/>
      <c r="Q667" s="77"/>
      <c r="R667" s="46"/>
      <c r="S667" s="80"/>
      <c r="T667" s="81"/>
      <c r="V667" s="82"/>
      <c r="W667" s="82"/>
      <c r="X667" s="82"/>
      <c r="Y667" s="82"/>
      <c r="Z667" s="46"/>
      <c r="AA667" s="46"/>
      <c r="AB667" s="46"/>
      <c r="AC667" s="46"/>
      <c r="AD667" s="46"/>
      <c r="AE667" s="46"/>
      <c r="AF667" s="46"/>
      <c r="AG667" s="46"/>
      <c r="AH667" s="80"/>
      <c r="AI667" s="81"/>
      <c r="AJ667" s="46"/>
      <c r="AK667" s="46"/>
    </row>
    <row r="668" spans="1:37" x14ac:dyDescent="0.2">
      <c r="A668" s="77"/>
      <c r="J668" s="77"/>
      <c r="L668" s="77"/>
      <c r="O668" s="77"/>
      <c r="Q668" s="77"/>
      <c r="R668" s="46"/>
      <c r="S668" s="80"/>
      <c r="T668" s="81"/>
      <c r="V668" s="82"/>
      <c r="W668" s="82"/>
      <c r="X668" s="82"/>
      <c r="Y668" s="82"/>
      <c r="Z668" s="46"/>
      <c r="AA668" s="46"/>
      <c r="AB668" s="46"/>
      <c r="AC668" s="46"/>
      <c r="AD668" s="46"/>
      <c r="AE668" s="46"/>
      <c r="AF668" s="46"/>
      <c r="AG668" s="46"/>
      <c r="AH668" s="80"/>
      <c r="AI668" s="81"/>
      <c r="AJ668" s="46"/>
      <c r="AK668" s="46"/>
    </row>
    <row r="669" spans="1:37" x14ac:dyDescent="0.2">
      <c r="A669" s="77"/>
      <c r="J669" s="77"/>
      <c r="L669" s="77"/>
      <c r="O669" s="77"/>
      <c r="Q669" s="77"/>
      <c r="R669" s="46"/>
      <c r="S669" s="80"/>
      <c r="T669" s="81"/>
      <c r="V669" s="82"/>
      <c r="W669" s="82"/>
      <c r="X669" s="82"/>
      <c r="Y669" s="82"/>
      <c r="Z669" s="46"/>
      <c r="AA669" s="46"/>
      <c r="AB669" s="46"/>
      <c r="AC669" s="46"/>
      <c r="AD669" s="46"/>
      <c r="AE669" s="46"/>
      <c r="AF669" s="46"/>
      <c r="AG669" s="46"/>
      <c r="AH669" s="80"/>
      <c r="AI669" s="81"/>
      <c r="AJ669" s="46"/>
      <c r="AK669" s="46"/>
    </row>
    <row r="670" spans="1:37" x14ac:dyDescent="0.2">
      <c r="A670" s="77"/>
      <c r="J670" s="77"/>
      <c r="L670" s="77"/>
      <c r="O670" s="77"/>
      <c r="Q670" s="77"/>
      <c r="R670" s="46"/>
      <c r="S670" s="80"/>
      <c r="T670" s="81"/>
      <c r="V670" s="82"/>
      <c r="W670" s="82"/>
      <c r="X670" s="82"/>
      <c r="Y670" s="82"/>
      <c r="Z670" s="46"/>
      <c r="AA670" s="46"/>
      <c r="AB670" s="46"/>
      <c r="AC670" s="46"/>
      <c r="AD670" s="46"/>
      <c r="AE670" s="46"/>
      <c r="AF670" s="46"/>
      <c r="AG670" s="46"/>
      <c r="AH670" s="80"/>
      <c r="AI670" s="81"/>
      <c r="AJ670" s="46"/>
      <c r="AK670" s="46"/>
    </row>
    <row r="671" spans="1:37" x14ac:dyDescent="0.2">
      <c r="A671" s="77"/>
      <c r="J671" s="77"/>
      <c r="L671" s="77"/>
      <c r="O671" s="77"/>
      <c r="Q671" s="77"/>
      <c r="R671" s="46"/>
      <c r="S671" s="80"/>
      <c r="T671" s="81"/>
      <c r="V671" s="82"/>
      <c r="W671" s="82"/>
      <c r="X671" s="82"/>
      <c r="Y671" s="82"/>
      <c r="Z671" s="46"/>
      <c r="AA671" s="46"/>
      <c r="AB671" s="46"/>
      <c r="AC671" s="46"/>
      <c r="AD671" s="46"/>
      <c r="AE671" s="46"/>
      <c r="AF671" s="46"/>
      <c r="AG671" s="46"/>
      <c r="AH671" s="80"/>
      <c r="AI671" s="81"/>
      <c r="AJ671" s="46"/>
      <c r="AK671" s="46"/>
    </row>
    <row r="672" spans="1:37" x14ac:dyDescent="0.2">
      <c r="A672" s="77"/>
      <c r="J672" s="77"/>
      <c r="L672" s="77"/>
      <c r="O672" s="77"/>
      <c r="Q672" s="77"/>
      <c r="R672" s="46"/>
      <c r="S672" s="80"/>
      <c r="T672" s="81"/>
      <c r="V672" s="82"/>
      <c r="W672" s="82"/>
      <c r="X672" s="82"/>
      <c r="Y672" s="82"/>
      <c r="Z672" s="46"/>
      <c r="AA672" s="46"/>
      <c r="AB672" s="46"/>
      <c r="AC672" s="46"/>
      <c r="AD672" s="46"/>
      <c r="AE672" s="46"/>
      <c r="AF672" s="46"/>
      <c r="AG672" s="46"/>
      <c r="AH672" s="80"/>
      <c r="AI672" s="81"/>
      <c r="AJ672" s="46"/>
      <c r="AK672" s="46"/>
    </row>
    <row r="673" spans="1:37" x14ac:dyDescent="0.2">
      <c r="A673" s="77"/>
      <c r="J673" s="77"/>
      <c r="L673" s="77"/>
      <c r="O673" s="77"/>
      <c r="Q673" s="77"/>
      <c r="R673" s="46"/>
      <c r="S673" s="80"/>
      <c r="T673" s="81"/>
      <c r="V673" s="82"/>
      <c r="W673" s="82"/>
      <c r="X673" s="82"/>
      <c r="Y673" s="82"/>
      <c r="Z673" s="46"/>
      <c r="AA673" s="46"/>
      <c r="AB673" s="46"/>
      <c r="AC673" s="46"/>
      <c r="AD673" s="46"/>
      <c r="AE673" s="46"/>
      <c r="AF673" s="46"/>
      <c r="AG673" s="46"/>
      <c r="AH673" s="80"/>
      <c r="AI673" s="81"/>
      <c r="AJ673" s="46"/>
      <c r="AK673" s="46"/>
    </row>
    <row r="674" spans="1:37" x14ac:dyDescent="0.2">
      <c r="A674" s="77"/>
      <c r="J674" s="77"/>
      <c r="L674" s="77"/>
      <c r="O674" s="77"/>
      <c r="Q674" s="77"/>
      <c r="R674" s="46"/>
      <c r="S674" s="80"/>
      <c r="T674" s="81"/>
      <c r="V674" s="82"/>
      <c r="W674" s="82"/>
      <c r="X674" s="82"/>
      <c r="Y674" s="82"/>
      <c r="Z674" s="46"/>
      <c r="AA674" s="46"/>
      <c r="AB674" s="46"/>
      <c r="AC674" s="46"/>
      <c r="AD674" s="46"/>
      <c r="AE674" s="46"/>
      <c r="AF674" s="46"/>
      <c r="AG674" s="46"/>
      <c r="AH674" s="80"/>
      <c r="AI674" s="81"/>
      <c r="AJ674" s="46"/>
      <c r="AK674" s="46"/>
    </row>
    <row r="675" spans="1:37" x14ac:dyDescent="0.2">
      <c r="A675" s="77"/>
      <c r="J675" s="77"/>
      <c r="L675" s="77"/>
      <c r="O675" s="77"/>
      <c r="Q675" s="77"/>
      <c r="R675" s="46"/>
      <c r="S675" s="80"/>
      <c r="T675" s="81"/>
      <c r="V675" s="82"/>
      <c r="W675" s="82"/>
      <c r="X675" s="82"/>
      <c r="Y675" s="82"/>
      <c r="Z675" s="46"/>
      <c r="AA675" s="46"/>
      <c r="AB675" s="46"/>
      <c r="AC675" s="46"/>
      <c r="AD675" s="46"/>
      <c r="AE675" s="46"/>
      <c r="AF675" s="46"/>
      <c r="AG675" s="46"/>
      <c r="AH675" s="80"/>
      <c r="AI675" s="81"/>
      <c r="AJ675" s="46"/>
      <c r="AK675" s="46"/>
    </row>
    <row r="676" spans="1:37" x14ac:dyDescent="0.2">
      <c r="A676" s="77"/>
      <c r="J676" s="77"/>
      <c r="L676" s="77"/>
      <c r="O676" s="77"/>
      <c r="Q676" s="77"/>
      <c r="R676" s="46"/>
      <c r="S676" s="80"/>
      <c r="T676" s="81"/>
      <c r="V676" s="82"/>
      <c r="W676" s="82"/>
      <c r="X676" s="82"/>
      <c r="Y676" s="82"/>
      <c r="Z676" s="46"/>
      <c r="AA676" s="46"/>
      <c r="AB676" s="46"/>
      <c r="AC676" s="46"/>
      <c r="AD676" s="46"/>
      <c r="AE676" s="46"/>
      <c r="AF676" s="46"/>
      <c r="AG676" s="46"/>
      <c r="AH676" s="80"/>
      <c r="AI676" s="81"/>
      <c r="AJ676" s="46"/>
      <c r="AK676" s="46"/>
    </row>
    <row r="677" spans="1:37" x14ac:dyDescent="0.2">
      <c r="A677" s="77"/>
      <c r="J677" s="77"/>
      <c r="L677" s="77"/>
      <c r="O677" s="77"/>
      <c r="Q677" s="77"/>
      <c r="R677" s="46"/>
      <c r="S677" s="80"/>
      <c r="T677" s="81"/>
      <c r="V677" s="82"/>
      <c r="W677" s="82"/>
      <c r="X677" s="82"/>
      <c r="Y677" s="82"/>
      <c r="Z677" s="46"/>
      <c r="AA677" s="46"/>
      <c r="AB677" s="46"/>
      <c r="AC677" s="46"/>
      <c r="AD677" s="46"/>
      <c r="AE677" s="46"/>
      <c r="AF677" s="46"/>
      <c r="AG677" s="46"/>
      <c r="AH677" s="80"/>
      <c r="AI677" s="81"/>
      <c r="AJ677" s="46"/>
      <c r="AK677" s="46"/>
    </row>
    <row r="678" spans="1:37" x14ac:dyDescent="0.2">
      <c r="A678" s="77"/>
      <c r="J678" s="77"/>
      <c r="L678" s="77"/>
      <c r="O678" s="77"/>
      <c r="Q678" s="77"/>
      <c r="R678" s="46"/>
      <c r="S678" s="80"/>
      <c r="T678" s="81"/>
      <c r="V678" s="82"/>
      <c r="W678" s="82"/>
      <c r="X678" s="82"/>
      <c r="Y678" s="82"/>
      <c r="Z678" s="46"/>
      <c r="AA678" s="46"/>
      <c r="AB678" s="46"/>
      <c r="AC678" s="46"/>
      <c r="AD678" s="46"/>
      <c r="AE678" s="46"/>
      <c r="AF678" s="46"/>
      <c r="AG678" s="46"/>
      <c r="AH678" s="80"/>
      <c r="AI678" s="81"/>
      <c r="AJ678" s="46"/>
      <c r="AK678" s="46"/>
    </row>
    <row r="679" spans="1:37" x14ac:dyDescent="0.2">
      <c r="A679" s="77"/>
      <c r="J679" s="77"/>
      <c r="L679" s="77"/>
      <c r="O679" s="77"/>
      <c r="Q679" s="77"/>
      <c r="R679" s="46"/>
      <c r="S679" s="80"/>
      <c r="T679" s="81"/>
      <c r="V679" s="82"/>
      <c r="W679" s="82"/>
      <c r="X679" s="82"/>
      <c r="Y679" s="82"/>
      <c r="Z679" s="46"/>
      <c r="AA679" s="46"/>
      <c r="AB679" s="46"/>
      <c r="AC679" s="46"/>
      <c r="AD679" s="46"/>
      <c r="AE679" s="46"/>
      <c r="AF679" s="46"/>
      <c r="AG679" s="46"/>
      <c r="AH679" s="80"/>
      <c r="AI679" s="81"/>
      <c r="AJ679" s="46"/>
      <c r="AK679" s="46"/>
    </row>
    <row r="680" spans="1:37" x14ac:dyDescent="0.2">
      <c r="A680" s="77"/>
      <c r="J680" s="77"/>
      <c r="L680" s="77"/>
      <c r="O680" s="77"/>
      <c r="Q680" s="77"/>
      <c r="R680" s="46"/>
      <c r="S680" s="80"/>
      <c r="T680" s="81"/>
      <c r="V680" s="82"/>
      <c r="W680" s="82"/>
      <c r="X680" s="82"/>
      <c r="Y680" s="82"/>
      <c r="Z680" s="46"/>
      <c r="AA680" s="46"/>
      <c r="AB680" s="46"/>
      <c r="AC680" s="46"/>
      <c r="AD680" s="46"/>
      <c r="AE680" s="46"/>
      <c r="AF680" s="46"/>
      <c r="AG680" s="46"/>
      <c r="AH680" s="80"/>
      <c r="AI680" s="81"/>
      <c r="AJ680" s="46"/>
      <c r="AK680" s="46"/>
    </row>
    <row r="681" spans="1:37" x14ac:dyDescent="0.2">
      <c r="A681" s="77"/>
      <c r="J681" s="77"/>
      <c r="L681" s="77"/>
      <c r="O681" s="77"/>
      <c r="Q681" s="77"/>
      <c r="R681" s="46"/>
      <c r="S681" s="80"/>
      <c r="T681" s="81"/>
      <c r="V681" s="82"/>
      <c r="W681" s="82"/>
      <c r="X681" s="82"/>
      <c r="Y681" s="82"/>
      <c r="Z681" s="46"/>
      <c r="AA681" s="46"/>
      <c r="AB681" s="46"/>
      <c r="AC681" s="46"/>
      <c r="AD681" s="46"/>
      <c r="AE681" s="46"/>
      <c r="AF681" s="46"/>
      <c r="AG681" s="46"/>
      <c r="AH681" s="80"/>
      <c r="AI681" s="81"/>
      <c r="AJ681" s="46"/>
      <c r="AK681" s="46"/>
    </row>
    <row r="682" spans="1:37" x14ac:dyDescent="0.2">
      <c r="A682" s="77"/>
      <c r="J682" s="77"/>
      <c r="L682" s="77"/>
      <c r="O682" s="77"/>
      <c r="Q682" s="77"/>
      <c r="R682" s="46"/>
      <c r="S682" s="80"/>
      <c r="T682" s="81"/>
      <c r="V682" s="82"/>
      <c r="W682" s="82"/>
      <c r="X682" s="82"/>
      <c r="Y682" s="82"/>
      <c r="Z682" s="46"/>
      <c r="AA682" s="46"/>
      <c r="AB682" s="46"/>
      <c r="AC682" s="46"/>
      <c r="AD682" s="46"/>
      <c r="AE682" s="46"/>
      <c r="AF682" s="46"/>
      <c r="AG682" s="46"/>
      <c r="AH682" s="80"/>
      <c r="AI682" s="81"/>
      <c r="AJ682" s="46"/>
      <c r="AK682" s="46"/>
    </row>
    <row r="683" spans="1:37" x14ac:dyDescent="0.2">
      <c r="A683" s="77"/>
      <c r="J683" s="77"/>
      <c r="L683" s="77"/>
      <c r="O683" s="77"/>
      <c r="Q683" s="77"/>
      <c r="R683" s="46"/>
      <c r="S683" s="80"/>
      <c r="T683" s="81"/>
      <c r="V683" s="82"/>
      <c r="W683" s="82"/>
      <c r="X683" s="82"/>
      <c r="Y683" s="82"/>
      <c r="Z683" s="46"/>
      <c r="AA683" s="46"/>
      <c r="AB683" s="46"/>
      <c r="AC683" s="46"/>
      <c r="AD683" s="46"/>
      <c r="AE683" s="46"/>
      <c r="AF683" s="46"/>
      <c r="AG683" s="46"/>
      <c r="AH683" s="80"/>
      <c r="AI683" s="81"/>
      <c r="AJ683" s="46"/>
      <c r="AK683" s="46"/>
    </row>
    <row r="684" spans="1:37" x14ac:dyDescent="0.2">
      <c r="A684" s="77"/>
      <c r="J684" s="77"/>
      <c r="L684" s="77"/>
      <c r="O684" s="77"/>
      <c r="Q684" s="77"/>
      <c r="R684" s="46"/>
      <c r="S684" s="80"/>
      <c r="T684" s="81"/>
      <c r="V684" s="82"/>
      <c r="W684" s="82"/>
      <c r="X684" s="82"/>
      <c r="Y684" s="82"/>
      <c r="Z684" s="46"/>
      <c r="AA684" s="46"/>
      <c r="AB684" s="46"/>
      <c r="AC684" s="46"/>
      <c r="AD684" s="46"/>
      <c r="AE684" s="46"/>
      <c r="AF684" s="46"/>
      <c r="AG684" s="46"/>
      <c r="AH684" s="80"/>
      <c r="AI684" s="81"/>
      <c r="AJ684" s="46"/>
      <c r="AK684" s="46"/>
    </row>
    <row r="685" spans="1:37" x14ac:dyDescent="0.2">
      <c r="A685" s="77"/>
      <c r="J685" s="77"/>
      <c r="L685" s="77"/>
      <c r="O685" s="77"/>
      <c r="Q685" s="77"/>
      <c r="R685" s="46"/>
      <c r="S685" s="80"/>
      <c r="T685" s="81"/>
      <c r="V685" s="82"/>
      <c r="W685" s="82"/>
      <c r="X685" s="82"/>
      <c r="Y685" s="82"/>
      <c r="Z685" s="46"/>
      <c r="AA685" s="46"/>
      <c r="AB685" s="46"/>
      <c r="AC685" s="46"/>
      <c r="AD685" s="46"/>
      <c r="AE685" s="46"/>
      <c r="AF685" s="46"/>
      <c r="AG685" s="46"/>
      <c r="AH685" s="80"/>
      <c r="AI685" s="81"/>
      <c r="AJ685" s="46"/>
      <c r="AK685" s="46"/>
    </row>
    <row r="686" spans="1:37" x14ac:dyDescent="0.2">
      <c r="A686" s="77"/>
      <c r="J686" s="77"/>
      <c r="L686" s="77"/>
      <c r="O686" s="77"/>
      <c r="Q686" s="77"/>
      <c r="R686" s="46"/>
      <c r="S686" s="80"/>
      <c r="T686" s="81"/>
      <c r="V686" s="82"/>
      <c r="W686" s="82"/>
      <c r="X686" s="82"/>
      <c r="Y686" s="82"/>
      <c r="Z686" s="46"/>
      <c r="AA686" s="46"/>
      <c r="AB686" s="46"/>
      <c r="AC686" s="46"/>
      <c r="AD686" s="46"/>
      <c r="AE686" s="46"/>
      <c r="AF686" s="46"/>
      <c r="AG686" s="46"/>
      <c r="AH686" s="80"/>
      <c r="AI686" s="81"/>
      <c r="AJ686" s="46"/>
      <c r="AK686" s="46"/>
    </row>
    <row r="687" spans="1:37" x14ac:dyDescent="0.2">
      <c r="A687" s="77"/>
      <c r="J687" s="77"/>
      <c r="L687" s="77"/>
      <c r="O687" s="77"/>
      <c r="Q687" s="77"/>
      <c r="R687" s="46"/>
      <c r="S687" s="80"/>
      <c r="T687" s="81"/>
      <c r="V687" s="82"/>
      <c r="W687" s="82"/>
      <c r="X687" s="82"/>
      <c r="Y687" s="82"/>
      <c r="Z687" s="46"/>
      <c r="AA687" s="46"/>
      <c r="AB687" s="46"/>
      <c r="AC687" s="46"/>
      <c r="AD687" s="46"/>
      <c r="AE687" s="46"/>
      <c r="AF687" s="46"/>
      <c r="AG687" s="46"/>
      <c r="AH687" s="80"/>
      <c r="AI687" s="81"/>
      <c r="AJ687" s="46"/>
      <c r="AK687" s="46"/>
    </row>
    <row r="688" spans="1:37" x14ac:dyDescent="0.2">
      <c r="A688" s="77"/>
      <c r="J688" s="77"/>
      <c r="L688" s="77"/>
      <c r="O688" s="77"/>
      <c r="Q688" s="77"/>
      <c r="R688" s="46"/>
      <c r="S688" s="80"/>
      <c r="T688" s="81"/>
      <c r="V688" s="82"/>
      <c r="W688" s="82"/>
      <c r="X688" s="82"/>
      <c r="Y688" s="82"/>
      <c r="Z688" s="46"/>
      <c r="AA688" s="46"/>
      <c r="AB688" s="46"/>
      <c r="AC688" s="46"/>
      <c r="AD688" s="46"/>
      <c r="AE688" s="46"/>
      <c r="AF688" s="46"/>
      <c r="AG688" s="46"/>
      <c r="AH688" s="80"/>
      <c r="AI688" s="81"/>
      <c r="AJ688" s="46"/>
      <c r="AK688" s="46"/>
    </row>
    <row r="689" spans="1:37" x14ac:dyDescent="0.2">
      <c r="A689" s="77"/>
      <c r="J689" s="77"/>
      <c r="L689" s="77"/>
      <c r="O689" s="77"/>
      <c r="Q689" s="77"/>
      <c r="R689" s="46"/>
      <c r="S689" s="80"/>
      <c r="T689" s="81"/>
      <c r="V689" s="82"/>
      <c r="W689" s="82"/>
      <c r="X689" s="82"/>
      <c r="Y689" s="82"/>
      <c r="Z689" s="46"/>
      <c r="AA689" s="46"/>
      <c r="AB689" s="46"/>
      <c r="AC689" s="46"/>
      <c r="AD689" s="46"/>
      <c r="AE689" s="46"/>
      <c r="AF689" s="46"/>
      <c r="AG689" s="46"/>
      <c r="AH689" s="80"/>
      <c r="AI689" s="81"/>
      <c r="AJ689" s="46"/>
      <c r="AK689" s="46"/>
    </row>
    <row r="690" spans="1:37" x14ac:dyDescent="0.2">
      <c r="A690" s="77"/>
      <c r="J690" s="77"/>
      <c r="L690" s="77"/>
      <c r="O690" s="77"/>
      <c r="Q690" s="77"/>
      <c r="R690" s="46"/>
      <c r="S690" s="80"/>
      <c r="T690" s="81"/>
      <c r="V690" s="82"/>
      <c r="W690" s="82"/>
      <c r="X690" s="82"/>
      <c r="Y690" s="82"/>
      <c r="Z690" s="46"/>
      <c r="AA690" s="46"/>
      <c r="AB690" s="46"/>
      <c r="AC690" s="46"/>
      <c r="AD690" s="46"/>
      <c r="AE690" s="46"/>
      <c r="AF690" s="46"/>
      <c r="AG690" s="46"/>
      <c r="AH690" s="80"/>
      <c r="AI690" s="81"/>
      <c r="AJ690" s="46"/>
      <c r="AK690" s="46"/>
    </row>
    <row r="691" spans="1:37" x14ac:dyDescent="0.2">
      <c r="A691" s="77"/>
      <c r="J691" s="77"/>
      <c r="L691" s="77"/>
      <c r="O691" s="77"/>
      <c r="Q691" s="77"/>
      <c r="R691" s="46"/>
      <c r="S691" s="80"/>
      <c r="T691" s="81"/>
      <c r="V691" s="82"/>
      <c r="W691" s="82"/>
      <c r="X691" s="82"/>
      <c r="Y691" s="82"/>
      <c r="Z691" s="46"/>
      <c r="AA691" s="46"/>
      <c r="AB691" s="46"/>
      <c r="AC691" s="46"/>
      <c r="AD691" s="46"/>
      <c r="AE691" s="46"/>
      <c r="AF691" s="46"/>
      <c r="AG691" s="46"/>
      <c r="AH691" s="80"/>
      <c r="AI691" s="81"/>
      <c r="AJ691" s="46"/>
      <c r="AK691" s="46"/>
    </row>
    <row r="692" spans="1:37" x14ac:dyDescent="0.2">
      <c r="A692" s="77"/>
      <c r="J692" s="77"/>
      <c r="L692" s="77"/>
      <c r="O692" s="77"/>
      <c r="Q692" s="77"/>
      <c r="R692" s="46"/>
      <c r="S692" s="80"/>
      <c r="T692" s="81"/>
      <c r="V692" s="82"/>
      <c r="W692" s="82"/>
      <c r="X692" s="82"/>
      <c r="Y692" s="82"/>
      <c r="Z692" s="46"/>
      <c r="AA692" s="46"/>
      <c r="AB692" s="46"/>
      <c r="AC692" s="46"/>
      <c r="AD692" s="46"/>
      <c r="AE692" s="46"/>
      <c r="AF692" s="46"/>
      <c r="AG692" s="46"/>
      <c r="AH692" s="80"/>
      <c r="AI692" s="81"/>
      <c r="AJ692" s="46"/>
      <c r="AK692" s="46"/>
    </row>
    <row r="693" spans="1:37" x14ac:dyDescent="0.2">
      <c r="A693" s="77"/>
      <c r="J693" s="77"/>
      <c r="L693" s="77"/>
      <c r="O693" s="77"/>
      <c r="Q693" s="77"/>
      <c r="R693" s="46"/>
      <c r="S693" s="80"/>
      <c r="T693" s="81"/>
      <c r="V693" s="82"/>
      <c r="W693" s="82"/>
      <c r="X693" s="82"/>
      <c r="Y693" s="82"/>
      <c r="Z693" s="46"/>
      <c r="AA693" s="46"/>
      <c r="AB693" s="46"/>
      <c r="AC693" s="46"/>
      <c r="AD693" s="46"/>
      <c r="AE693" s="46"/>
      <c r="AF693" s="46"/>
      <c r="AG693" s="46"/>
      <c r="AH693" s="80"/>
      <c r="AI693" s="81"/>
      <c r="AJ693" s="46"/>
      <c r="AK693" s="46"/>
    </row>
    <row r="694" spans="1:37" x14ac:dyDescent="0.2">
      <c r="A694" s="77"/>
      <c r="J694" s="77"/>
      <c r="L694" s="77"/>
      <c r="O694" s="77"/>
      <c r="Q694" s="77"/>
      <c r="R694" s="46"/>
      <c r="S694" s="80"/>
      <c r="T694" s="81"/>
      <c r="V694" s="82"/>
      <c r="W694" s="82"/>
      <c r="X694" s="82"/>
      <c r="Y694" s="82"/>
      <c r="Z694" s="46"/>
      <c r="AA694" s="46"/>
      <c r="AB694" s="46"/>
      <c r="AC694" s="46"/>
      <c r="AD694" s="46"/>
      <c r="AE694" s="46"/>
      <c r="AF694" s="46"/>
      <c r="AG694" s="46"/>
      <c r="AH694" s="80"/>
      <c r="AI694" s="81"/>
      <c r="AJ694" s="46"/>
      <c r="AK694" s="46"/>
    </row>
    <row r="695" spans="1:37" x14ac:dyDescent="0.2">
      <c r="A695" s="77"/>
      <c r="J695" s="77"/>
      <c r="L695" s="77"/>
      <c r="O695" s="77"/>
      <c r="Q695" s="77"/>
      <c r="R695" s="46"/>
      <c r="S695" s="80"/>
      <c r="T695" s="81"/>
      <c r="V695" s="82"/>
      <c r="W695" s="82"/>
      <c r="X695" s="82"/>
      <c r="Y695" s="82"/>
      <c r="Z695" s="46"/>
      <c r="AA695" s="46"/>
      <c r="AB695" s="46"/>
      <c r="AC695" s="46"/>
      <c r="AD695" s="46"/>
      <c r="AE695" s="46"/>
      <c r="AF695" s="46"/>
      <c r="AG695" s="46"/>
      <c r="AH695" s="80"/>
      <c r="AI695" s="81"/>
      <c r="AJ695" s="46"/>
      <c r="AK695" s="46"/>
    </row>
    <row r="696" spans="1:37" x14ac:dyDescent="0.2">
      <c r="A696" s="77"/>
      <c r="J696" s="77"/>
      <c r="L696" s="77"/>
      <c r="O696" s="77"/>
      <c r="Q696" s="77"/>
      <c r="R696" s="46"/>
      <c r="S696" s="80"/>
      <c r="T696" s="81"/>
      <c r="V696" s="82"/>
      <c r="W696" s="82"/>
      <c r="X696" s="82"/>
      <c r="Y696" s="82"/>
      <c r="Z696" s="46"/>
      <c r="AA696" s="46"/>
      <c r="AB696" s="46"/>
      <c r="AC696" s="46"/>
      <c r="AD696" s="46"/>
      <c r="AE696" s="46"/>
      <c r="AF696" s="46"/>
      <c r="AG696" s="46"/>
      <c r="AH696" s="80"/>
      <c r="AI696" s="81"/>
      <c r="AJ696" s="46"/>
      <c r="AK696" s="46"/>
    </row>
    <row r="697" spans="1:37" x14ac:dyDescent="0.2">
      <c r="A697" s="77"/>
      <c r="J697" s="77"/>
      <c r="L697" s="77"/>
      <c r="O697" s="77"/>
      <c r="Q697" s="77"/>
      <c r="R697" s="46"/>
      <c r="S697" s="80"/>
      <c r="T697" s="81"/>
      <c r="V697" s="82"/>
      <c r="W697" s="82"/>
      <c r="X697" s="82"/>
      <c r="Y697" s="82"/>
      <c r="Z697" s="46"/>
      <c r="AA697" s="46"/>
      <c r="AB697" s="46"/>
      <c r="AC697" s="46"/>
      <c r="AD697" s="46"/>
      <c r="AE697" s="46"/>
      <c r="AF697" s="46"/>
      <c r="AG697" s="46"/>
      <c r="AH697" s="80"/>
      <c r="AI697" s="81"/>
      <c r="AJ697" s="46"/>
      <c r="AK697" s="46"/>
    </row>
    <row r="698" spans="1:37" x14ac:dyDescent="0.2">
      <c r="A698" s="77"/>
      <c r="J698" s="77"/>
      <c r="L698" s="77"/>
      <c r="O698" s="77"/>
      <c r="Q698" s="77"/>
      <c r="R698" s="46"/>
      <c r="S698" s="80"/>
      <c r="T698" s="81"/>
      <c r="V698" s="82"/>
      <c r="W698" s="82"/>
      <c r="X698" s="82"/>
      <c r="Y698" s="82"/>
      <c r="Z698" s="46"/>
      <c r="AA698" s="46"/>
      <c r="AB698" s="46"/>
      <c r="AC698" s="46"/>
      <c r="AD698" s="46"/>
      <c r="AE698" s="46"/>
      <c r="AF698" s="46"/>
      <c r="AG698" s="46"/>
      <c r="AH698" s="80"/>
      <c r="AI698" s="81"/>
      <c r="AJ698" s="46"/>
      <c r="AK698" s="46"/>
    </row>
    <row r="699" spans="1:37" x14ac:dyDescent="0.2">
      <c r="A699" s="77"/>
      <c r="J699" s="77"/>
      <c r="L699" s="77"/>
      <c r="O699" s="77"/>
      <c r="Q699" s="77"/>
      <c r="R699" s="46"/>
      <c r="S699" s="80"/>
      <c r="T699" s="81"/>
      <c r="V699" s="82"/>
      <c r="W699" s="82"/>
      <c r="X699" s="82"/>
      <c r="Y699" s="82"/>
      <c r="Z699" s="46"/>
      <c r="AA699" s="46"/>
      <c r="AB699" s="46"/>
      <c r="AC699" s="46"/>
      <c r="AD699" s="46"/>
      <c r="AE699" s="46"/>
      <c r="AF699" s="46"/>
      <c r="AG699" s="46"/>
      <c r="AH699" s="80"/>
      <c r="AI699" s="81"/>
      <c r="AJ699" s="46"/>
      <c r="AK699" s="46"/>
    </row>
    <row r="700" spans="1:37" x14ac:dyDescent="0.2">
      <c r="A700" s="77"/>
      <c r="J700" s="77"/>
      <c r="L700" s="77"/>
      <c r="O700" s="77"/>
      <c r="Q700" s="77"/>
      <c r="R700" s="46"/>
      <c r="S700" s="80"/>
      <c r="T700" s="81"/>
      <c r="V700" s="82"/>
      <c r="W700" s="82"/>
      <c r="X700" s="82"/>
      <c r="Y700" s="82"/>
      <c r="Z700" s="46"/>
      <c r="AA700" s="46"/>
      <c r="AB700" s="46"/>
      <c r="AC700" s="46"/>
      <c r="AD700" s="46"/>
      <c r="AE700" s="46"/>
      <c r="AF700" s="46"/>
      <c r="AG700" s="46"/>
      <c r="AH700" s="80"/>
      <c r="AI700" s="81"/>
      <c r="AJ700" s="46"/>
      <c r="AK700" s="46"/>
    </row>
    <row r="701" spans="1:37" x14ac:dyDescent="0.2">
      <c r="A701" s="77"/>
      <c r="J701" s="77"/>
      <c r="L701" s="77"/>
      <c r="O701" s="77"/>
      <c r="Q701" s="77"/>
      <c r="R701" s="46"/>
      <c r="S701" s="80"/>
      <c r="T701" s="81"/>
      <c r="V701" s="82"/>
      <c r="W701" s="82"/>
      <c r="X701" s="82"/>
      <c r="Y701" s="82"/>
      <c r="Z701" s="46"/>
      <c r="AA701" s="46"/>
      <c r="AB701" s="46"/>
      <c r="AC701" s="46"/>
      <c r="AD701" s="46"/>
      <c r="AE701" s="46"/>
      <c r="AF701" s="46"/>
      <c r="AG701" s="46"/>
      <c r="AH701" s="80"/>
      <c r="AI701" s="81"/>
      <c r="AJ701" s="46"/>
      <c r="AK701" s="46"/>
    </row>
    <row r="702" spans="1:37" x14ac:dyDescent="0.2">
      <c r="A702" s="77"/>
      <c r="J702" s="77"/>
      <c r="L702" s="77"/>
      <c r="O702" s="77"/>
      <c r="Q702" s="77"/>
      <c r="R702" s="46"/>
      <c r="S702" s="80"/>
      <c r="T702" s="81"/>
      <c r="V702" s="82"/>
      <c r="W702" s="82"/>
      <c r="X702" s="82"/>
      <c r="Y702" s="82"/>
      <c r="Z702" s="46"/>
      <c r="AA702" s="46"/>
      <c r="AB702" s="46"/>
      <c r="AC702" s="46"/>
      <c r="AD702" s="46"/>
      <c r="AE702" s="46"/>
      <c r="AF702" s="46"/>
      <c r="AG702" s="46"/>
      <c r="AH702" s="80"/>
      <c r="AI702" s="81"/>
      <c r="AJ702" s="46"/>
      <c r="AK702" s="46"/>
    </row>
    <row r="703" spans="1:37" x14ac:dyDescent="0.2">
      <c r="A703" s="77"/>
      <c r="J703" s="77"/>
      <c r="L703" s="77"/>
      <c r="O703" s="77"/>
      <c r="Q703" s="77"/>
      <c r="R703" s="46"/>
      <c r="S703" s="80"/>
      <c r="T703" s="81"/>
      <c r="V703" s="82"/>
      <c r="W703" s="82"/>
      <c r="X703" s="82"/>
      <c r="Y703" s="82"/>
      <c r="Z703" s="46"/>
      <c r="AA703" s="46"/>
      <c r="AB703" s="46"/>
      <c r="AC703" s="46"/>
      <c r="AD703" s="46"/>
      <c r="AE703" s="46"/>
      <c r="AF703" s="46"/>
      <c r="AG703" s="46"/>
      <c r="AH703" s="80"/>
      <c r="AI703" s="81"/>
      <c r="AJ703" s="46"/>
      <c r="AK703" s="46"/>
    </row>
    <row r="704" spans="1:37" x14ac:dyDescent="0.2">
      <c r="A704" s="77"/>
      <c r="J704" s="77"/>
      <c r="L704" s="77"/>
      <c r="O704" s="77"/>
      <c r="Q704" s="77"/>
      <c r="R704" s="46"/>
      <c r="S704" s="80"/>
      <c r="T704" s="81"/>
      <c r="V704" s="82"/>
      <c r="W704" s="82"/>
      <c r="X704" s="82"/>
      <c r="Y704" s="82"/>
      <c r="Z704" s="46"/>
      <c r="AA704" s="46"/>
      <c r="AB704" s="46"/>
      <c r="AC704" s="46"/>
      <c r="AD704" s="46"/>
      <c r="AE704" s="46"/>
      <c r="AF704" s="46"/>
      <c r="AG704" s="46"/>
      <c r="AH704" s="80"/>
      <c r="AI704" s="81"/>
      <c r="AJ704" s="46"/>
      <c r="AK704" s="46"/>
    </row>
    <row r="705" spans="1:37" x14ac:dyDescent="0.2">
      <c r="A705" s="77"/>
      <c r="J705" s="77"/>
      <c r="L705" s="77"/>
      <c r="O705" s="77"/>
      <c r="Q705" s="77"/>
      <c r="R705" s="46"/>
      <c r="S705" s="80"/>
      <c r="T705" s="81"/>
      <c r="V705" s="82"/>
      <c r="W705" s="82"/>
      <c r="X705" s="82"/>
      <c r="Y705" s="82"/>
      <c r="Z705" s="46"/>
      <c r="AA705" s="46"/>
      <c r="AB705" s="46"/>
      <c r="AC705" s="46"/>
      <c r="AD705" s="46"/>
      <c r="AE705" s="46"/>
      <c r="AF705" s="46"/>
      <c r="AG705" s="46"/>
      <c r="AH705" s="80"/>
      <c r="AI705" s="81"/>
      <c r="AJ705" s="46"/>
      <c r="AK705" s="46"/>
    </row>
    <row r="706" spans="1:37" x14ac:dyDescent="0.2">
      <c r="A706" s="77"/>
      <c r="J706" s="77"/>
      <c r="L706" s="77"/>
      <c r="O706" s="77"/>
      <c r="Q706" s="77"/>
      <c r="R706" s="46"/>
      <c r="S706" s="80"/>
      <c r="T706" s="81"/>
      <c r="V706" s="82"/>
      <c r="W706" s="82"/>
      <c r="X706" s="82"/>
      <c r="Y706" s="82"/>
      <c r="Z706" s="46"/>
      <c r="AA706" s="46"/>
      <c r="AB706" s="46"/>
      <c r="AC706" s="46"/>
      <c r="AD706" s="46"/>
      <c r="AE706" s="46"/>
      <c r="AF706" s="46"/>
      <c r="AG706" s="46"/>
      <c r="AH706" s="80"/>
      <c r="AI706" s="81"/>
      <c r="AJ706" s="46"/>
      <c r="AK706" s="46"/>
    </row>
    <row r="707" spans="1:37" x14ac:dyDescent="0.2">
      <c r="A707" s="77"/>
      <c r="J707" s="77"/>
      <c r="L707" s="77"/>
      <c r="O707" s="77"/>
      <c r="Q707" s="77"/>
      <c r="R707" s="46"/>
      <c r="S707" s="80"/>
      <c r="T707" s="81"/>
      <c r="V707" s="82"/>
      <c r="W707" s="82"/>
      <c r="X707" s="82"/>
      <c r="Y707" s="82"/>
      <c r="Z707" s="46"/>
      <c r="AA707" s="46"/>
      <c r="AB707" s="46"/>
      <c r="AC707" s="46"/>
      <c r="AD707" s="46"/>
      <c r="AE707" s="46"/>
      <c r="AF707" s="46"/>
      <c r="AG707" s="46"/>
      <c r="AH707" s="80"/>
      <c r="AI707" s="81"/>
      <c r="AJ707" s="46"/>
      <c r="AK707" s="46"/>
    </row>
    <row r="708" spans="1:37" x14ac:dyDescent="0.2">
      <c r="A708" s="77"/>
      <c r="J708" s="77"/>
      <c r="L708" s="77"/>
      <c r="O708" s="77"/>
      <c r="Q708" s="77"/>
      <c r="R708" s="46"/>
      <c r="S708" s="80"/>
      <c r="T708" s="81"/>
      <c r="V708" s="82"/>
      <c r="W708" s="82"/>
      <c r="X708" s="82"/>
      <c r="Y708" s="82"/>
      <c r="Z708" s="46"/>
      <c r="AA708" s="46"/>
      <c r="AB708" s="46"/>
      <c r="AC708" s="46"/>
      <c r="AD708" s="46"/>
      <c r="AE708" s="46"/>
      <c r="AF708" s="46"/>
      <c r="AG708" s="46"/>
      <c r="AH708" s="80"/>
      <c r="AI708" s="81"/>
      <c r="AJ708" s="46"/>
      <c r="AK708" s="46"/>
    </row>
    <row r="709" spans="1:37" x14ac:dyDescent="0.2">
      <c r="A709" s="77"/>
      <c r="J709" s="77"/>
      <c r="L709" s="77"/>
      <c r="O709" s="77"/>
      <c r="Q709" s="77"/>
      <c r="R709" s="46"/>
      <c r="S709" s="80"/>
      <c r="T709" s="81"/>
      <c r="V709" s="82"/>
      <c r="W709" s="82"/>
      <c r="X709" s="82"/>
      <c r="Y709" s="82"/>
      <c r="Z709" s="46"/>
      <c r="AA709" s="46"/>
      <c r="AB709" s="46"/>
      <c r="AC709" s="46"/>
      <c r="AD709" s="46"/>
      <c r="AE709" s="46"/>
      <c r="AF709" s="46"/>
      <c r="AG709" s="46"/>
      <c r="AH709" s="80"/>
      <c r="AI709" s="81"/>
      <c r="AJ709" s="46"/>
      <c r="AK709" s="46"/>
    </row>
    <row r="710" spans="1:37" x14ac:dyDescent="0.2">
      <c r="A710" s="77"/>
      <c r="J710" s="77"/>
      <c r="L710" s="77"/>
      <c r="O710" s="77"/>
      <c r="Q710" s="77"/>
      <c r="R710" s="46"/>
      <c r="S710" s="80"/>
      <c r="T710" s="81"/>
      <c r="V710" s="82"/>
      <c r="W710" s="82"/>
      <c r="X710" s="82"/>
      <c r="Y710" s="82"/>
      <c r="Z710" s="46"/>
      <c r="AA710" s="46"/>
      <c r="AB710" s="46"/>
      <c r="AC710" s="46"/>
      <c r="AD710" s="46"/>
      <c r="AE710" s="46"/>
      <c r="AF710" s="46"/>
      <c r="AG710" s="46"/>
      <c r="AH710" s="80"/>
      <c r="AI710" s="81"/>
      <c r="AJ710" s="46"/>
      <c r="AK710" s="46"/>
    </row>
    <row r="711" spans="1:37" x14ac:dyDescent="0.2">
      <c r="A711" s="77"/>
      <c r="J711" s="77"/>
      <c r="L711" s="77"/>
      <c r="O711" s="77"/>
      <c r="Q711" s="77"/>
      <c r="R711" s="46"/>
      <c r="S711" s="80"/>
      <c r="T711" s="81"/>
      <c r="V711" s="82"/>
      <c r="W711" s="82"/>
      <c r="X711" s="82"/>
      <c r="Y711" s="82"/>
      <c r="Z711" s="46"/>
      <c r="AA711" s="46"/>
      <c r="AB711" s="46"/>
      <c r="AC711" s="46"/>
      <c r="AD711" s="46"/>
      <c r="AE711" s="46"/>
      <c r="AF711" s="46"/>
      <c r="AG711" s="46"/>
      <c r="AH711" s="80"/>
      <c r="AI711" s="81"/>
      <c r="AJ711" s="46"/>
      <c r="AK711" s="46"/>
    </row>
    <row r="712" spans="1:37" x14ac:dyDescent="0.2">
      <c r="A712" s="77"/>
      <c r="J712" s="77"/>
      <c r="L712" s="77"/>
      <c r="O712" s="77"/>
      <c r="Q712" s="77"/>
      <c r="R712" s="46"/>
      <c r="S712" s="80"/>
      <c r="T712" s="81"/>
      <c r="V712" s="82"/>
      <c r="W712" s="82"/>
      <c r="X712" s="82"/>
      <c r="Y712" s="82"/>
      <c r="Z712" s="46"/>
      <c r="AA712" s="46"/>
      <c r="AB712" s="46"/>
      <c r="AC712" s="46"/>
      <c r="AD712" s="46"/>
      <c r="AE712" s="46"/>
      <c r="AF712" s="46"/>
      <c r="AG712" s="46"/>
      <c r="AH712" s="80"/>
      <c r="AI712" s="81"/>
      <c r="AJ712" s="46"/>
      <c r="AK712" s="46"/>
    </row>
    <row r="713" spans="1:37" x14ac:dyDescent="0.2">
      <c r="A713" s="77"/>
      <c r="J713" s="77"/>
      <c r="L713" s="77"/>
      <c r="O713" s="77"/>
      <c r="Q713" s="77"/>
      <c r="R713" s="46"/>
      <c r="S713" s="80"/>
      <c r="T713" s="81"/>
      <c r="V713" s="82"/>
      <c r="W713" s="82"/>
      <c r="X713" s="82"/>
      <c r="Y713" s="82"/>
      <c r="Z713" s="46"/>
      <c r="AA713" s="46"/>
      <c r="AB713" s="46"/>
      <c r="AC713" s="46"/>
      <c r="AD713" s="46"/>
      <c r="AE713" s="46"/>
      <c r="AF713" s="46"/>
      <c r="AG713" s="46"/>
      <c r="AH713" s="80"/>
      <c r="AI713" s="81"/>
      <c r="AJ713" s="46"/>
      <c r="AK713" s="46"/>
    </row>
    <row r="714" spans="1:37" x14ac:dyDescent="0.2">
      <c r="A714" s="77"/>
      <c r="J714" s="77"/>
      <c r="L714" s="77"/>
      <c r="O714" s="77"/>
      <c r="Q714" s="77"/>
      <c r="R714" s="46"/>
      <c r="S714" s="80"/>
      <c r="T714" s="81"/>
      <c r="V714" s="82"/>
      <c r="W714" s="82"/>
      <c r="X714" s="82"/>
      <c r="Y714" s="82"/>
      <c r="Z714" s="46"/>
      <c r="AA714" s="46"/>
      <c r="AB714" s="46"/>
      <c r="AC714" s="46"/>
      <c r="AD714" s="46"/>
      <c r="AE714" s="46"/>
      <c r="AF714" s="46"/>
      <c r="AG714" s="46"/>
      <c r="AH714" s="80"/>
      <c r="AI714" s="81"/>
      <c r="AJ714" s="46"/>
      <c r="AK714" s="46"/>
    </row>
    <row r="715" spans="1:37" x14ac:dyDescent="0.2">
      <c r="A715" s="77"/>
      <c r="J715" s="77"/>
      <c r="L715" s="77"/>
      <c r="O715" s="77"/>
      <c r="Q715" s="77"/>
      <c r="R715" s="46"/>
      <c r="S715" s="80"/>
      <c r="T715" s="81"/>
      <c r="V715" s="82"/>
      <c r="W715" s="82"/>
      <c r="X715" s="82"/>
      <c r="Y715" s="82"/>
      <c r="Z715" s="46"/>
      <c r="AA715" s="46"/>
      <c r="AB715" s="46"/>
      <c r="AC715" s="46"/>
      <c r="AD715" s="46"/>
      <c r="AE715" s="46"/>
      <c r="AF715" s="46"/>
      <c r="AG715" s="46"/>
      <c r="AH715" s="80"/>
      <c r="AI715" s="81"/>
      <c r="AJ715" s="46"/>
      <c r="AK715" s="46"/>
    </row>
    <row r="716" spans="1:37" x14ac:dyDescent="0.2">
      <c r="A716" s="77"/>
      <c r="J716" s="77"/>
      <c r="L716" s="77"/>
      <c r="O716" s="77"/>
      <c r="Q716" s="77"/>
      <c r="R716" s="46"/>
      <c r="S716" s="80"/>
      <c r="T716" s="81"/>
      <c r="V716" s="82"/>
      <c r="W716" s="82"/>
      <c r="X716" s="82"/>
      <c r="Y716" s="82"/>
      <c r="Z716" s="46"/>
      <c r="AA716" s="46"/>
      <c r="AB716" s="46"/>
      <c r="AC716" s="46"/>
      <c r="AD716" s="46"/>
      <c r="AE716" s="46"/>
      <c r="AF716" s="46"/>
      <c r="AG716" s="46"/>
      <c r="AH716" s="80"/>
      <c r="AI716" s="81"/>
      <c r="AJ716" s="46"/>
      <c r="AK716" s="46"/>
    </row>
    <row r="717" spans="1:37" x14ac:dyDescent="0.2">
      <c r="A717" s="77"/>
      <c r="J717" s="77"/>
      <c r="L717" s="77"/>
      <c r="O717" s="77"/>
      <c r="Q717" s="77"/>
      <c r="R717" s="46"/>
      <c r="S717" s="80"/>
      <c r="T717" s="81"/>
      <c r="V717" s="82"/>
      <c r="W717" s="82"/>
      <c r="X717" s="82"/>
      <c r="Y717" s="82"/>
      <c r="Z717" s="46"/>
      <c r="AA717" s="46"/>
      <c r="AB717" s="46"/>
      <c r="AC717" s="46"/>
      <c r="AD717" s="46"/>
      <c r="AE717" s="46"/>
      <c r="AF717" s="46"/>
      <c r="AG717" s="46"/>
      <c r="AH717" s="80"/>
      <c r="AI717" s="81"/>
      <c r="AJ717" s="46"/>
      <c r="AK717" s="46"/>
    </row>
    <row r="718" spans="1:37" x14ac:dyDescent="0.2">
      <c r="A718" s="77"/>
      <c r="J718" s="77"/>
      <c r="L718" s="77"/>
      <c r="O718" s="77"/>
      <c r="Q718" s="77"/>
      <c r="R718" s="46"/>
      <c r="S718" s="80"/>
      <c r="T718" s="81"/>
      <c r="V718" s="82"/>
      <c r="W718" s="82"/>
      <c r="X718" s="82"/>
      <c r="Y718" s="82"/>
      <c r="Z718" s="46"/>
      <c r="AA718" s="46"/>
      <c r="AB718" s="46"/>
      <c r="AC718" s="46"/>
      <c r="AD718" s="46"/>
      <c r="AE718" s="46"/>
      <c r="AF718" s="46"/>
      <c r="AG718" s="46"/>
      <c r="AH718" s="80"/>
      <c r="AI718" s="81"/>
      <c r="AJ718" s="46"/>
      <c r="AK718" s="46"/>
    </row>
    <row r="719" spans="1:37" x14ac:dyDescent="0.2">
      <c r="A719" s="77"/>
      <c r="J719" s="77"/>
      <c r="L719" s="77"/>
      <c r="O719" s="77"/>
      <c r="Q719" s="77"/>
      <c r="R719" s="46"/>
      <c r="S719" s="80"/>
      <c r="T719" s="81"/>
      <c r="V719" s="82"/>
      <c r="W719" s="82"/>
      <c r="X719" s="82"/>
      <c r="Y719" s="82"/>
      <c r="Z719" s="46"/>
      <c r="AA719" s="46"/>
      <c r="AB719" s="46"/>
      <c r="AC719" s="46"/>
      <c r="AD719" s="46"/>
      <c r="AE719" s="46"/>
      <c r="AF719" s="46"/>
      <c r="AG719" s="46"/>
      <c r="AH719" s="80"/>
      <c r="AI719" s="81"/>
      <c r="AJ719" s="46"/>
      <c r="AK719" s="46"/>
    </row>
    <row r="720" spans="1:37" x14ac:dyDescent="0.2">
      <c r="A720" s="77"/>
      <c r="J720" s="77"/>
      <c r="L720" s="77"/>
      <c r="O720" s="77"/>
      <c r="Q720" s="77"/>
      <c r="R720" s="46"/>
      <c r="S720" s="80"/>
      <c r="T720" s="81"/>
      <c r="V720" s="82"/>
      <c r="W720" s="82"/>
      <c r="X720" s="82"/>
      <c r="Y720" s="82"/>
      <c r="Z720" s="46"/>
      <c r="AA720" s="46"/>
      <c r="AB720" s="46"/>
      <c r="AC720" s="46"/>
      <c r="AD720" s="46"/>
      <c r="AE720" s="46"/>
      <c r="AF720" s="46"/>
      <c r="AG720" s="46"/>
      <c r="AH720" s="80"/>
      <c r="AI720" s="81"/>
      <c r="AJ720" s="46"/>
      <c r="AK720" s="46"/>
    </row>
    <row r="721" spans="1:37" x14ac:dyDescent="0.2">
      <c r="A721" s="77"/>
      <c r="J721" s="77"/>
      <c r="L721" s="77"/>
      <c r="O721" s="77"/>
      <c r="Q721" s="77"/>
      <c r="R721" s="46"/>
      <c r="S721" s="80"/>
      <c r="T721" s="81"/>
      <c r="V721" s="82"/>
      <c r="W721" s="82"/>
      <c r="X721" s="82"/>
      <c r="Y721" s="82"/>
      <c r="Z721" s="46"/>
      <c r="AA721" s="46"/>
      <c r="AB721" s="46"/>
      <c r="AC721" s="46"/>
      <c r="AD721" s="46"/>
      <c r="AE721" s="46"/>
      <c r="AF721" s="46"/>
      <c r="AG721" s="46"/>
      <c r="AH721" s="80"/>
      <c r="AI721" s="81"/>
      <c r="AJ721" s="46"/>
      <c r="AK721" s="46"/>
    </row>
    <row r="722" spans="1:37" x14ac:dyDescent="0.2">
      <c r="A722" s="77"/>
      <c r="J722" s="77"/>
      <c r="L722" s="77"/>
      <c r="O722" s="77"/>
      <c r="Q722" s="77"/>
      <c r="R722" s="46"/>
      <c r="S722" s="80"/>
      <c r="T722" s="81"/>
      <c r="V722" s="82"/>
      <c r="W722" s="82"/>
      <c r="X722" s="82"/>
      <c r="Y722" s="82"/>
      <c r="Z722" s="46"/>
      <c r="AA722" s="46"/>
      <c r="AB722" s="46"/>
      <c r="AC722" s="46"/>
      <c r="AD722" s="46"/>
      <c r="AE722" s="46"/>
      <c r="AF722" s="46"/>
      <c r="AG722" s="46"/>
      <c r="AH722" s="80"/>
      <c r="AI722" s="81"/>
      <c r="AJ722" s="46"/>
      <c r="AK722" s="46"/>
    </row>
    <row r="723" spans="1:37" x14ac:dyDescent="0.2">
      <c r="A723" s="77"/>
      <c r="J723" s="77"/>
      <c r="L723" s="77"/>
      <c r="O723" s="77"/>
      <c r="Q723" s="77"/>
      <c r="R723" s="46"/>
      <c r="S723" s="80"/>
      <c r="T723" s="81"/>
      <c r="V723" s="82"/>
      <c r="W723" s="82"/>
      <c r="X723" s="82"/>
      <c r="Y723" s="82"/>
      <c r="Z723" s="46"/>
      <c r="AA723" s="46"/>
      <c r="AB723" s="46"/>
      <c r="AC723" s="46"/>
      <c r="AD723" s="46"/>
      <c r="AE723" s="46"/>
      <c r="AF723" s="46"/>
      <c r="AG723" s="46"/>
      <c r="AH723" s="80"/>
      <c r="AI723" s="81"/>
      <c r="AJ723" s="46"/>
      <c r="AK723" s="46"/>
    </row>
    <row r="724" spans="1:37" x14ac:dyDescent="0.2">
      <c r="A724" s="77"/>
      <c r="J724" s="77"/>
      <c r="L724" s="77"/>
      <c r="O724" s="77"/>
      <c r="Q724" s="77"/>
      <c r="R724" s="46"/>
      <c r="S724" s="80"/>
      <c r="T724" s="81"/>
      <c r="V724" s="82"/>
      <c r="W724" s="82"/>
      <c r="X724" s="82"/>
      <c r="Y724" s="82"/>
      <c r="Z724" s="46"/>
      <c r="AA724" s="46"/>
      <c r="AB724" s="46"/>
      <c r="AC724" s="46"/>
      <c r="AD724" s="46"/>
      <c r="AE724" s="46"/>
      <c r="AF724" s="46"/>
      <c r="AG724" s="46"/>
      <c r="AH724" s="80"/>
      <c r="AI724" s="81"/>
      <c r="AJ724" s="46"/>
      <c r="AK724" s="46"/>
    </row>
    <row r="725" spans="1:37" x14ac:dyDescent="0.2">
      <c r="A725" s="77"/>
      <c r="J725" s="77"/>
      <c r="L725" s="77"/>
      <c r="O725" s="77"/>
      <c r="Q725" s="77"/>
      <c r="R725" s="46"/>
      <c r="S725" s="80"/>
      <c r="T725" s="81"/>
      <c r="V725" s="82"/>
      <c r="W725" s="82"/>
      <c r="X725" s="82"/>
      <c r="Y725" s="82"/>
      <c r="Z725" s="46"/>
      <c r="AA725" s="46"/>
      <c r="AB725" s="46"/>
      <c r="AC725" s="46"/>
      <c r="AD725" s="46"/>
      <c r="AE725" s="46"/>
      <c r="AF725" s="46"/>
      <c r="AG725" s="46"/>
      <c r="AH725" s="80"/>
      <c r="AI725" s="81"/>
      <c r="AJ725" s="46"/>
      <c r="AK725" s="46"/>
    </row>
    <row r="726" spans="1:37" x14ac:dyDescent="0.2">
      <c r="A726" s="77"/>
      <c r="J726" s="77"/>
      <c r="L726" s="77"/>
      <c r="O726" s="77"/>
      <c r="Q726" s="77"/>
      <c r="R726" s="46"/>
      <c r="S726" s="80"/>
      <c r="T726" s="81"/>
      <c r="V726" s="82"/>
      <c r="W726" s="82"/>
      <c r="X726" s="82"/>
      <c r="Y726" s="82"/>
      <c r="Z726" s="46"/>
      <c r="AA726" s="46"/>
      <c r="AB726" s="46"/>
      <c r="AC726" s="46"/>
      <c r="AD726" s="46"/>
      <c r="AE726" s="46"/>
      <c r="AF726" s="46"/>
      <c r="AG726" s="46"/>
      <c r="AH726" s="80"/>
      <c r="AI726" s="81"/>
      <c r="AJ726" s="46"/>
      <c r="AK726" s="46"/>
    </row>
    <row r="727" spans="1:37" x14ac:dyDescent="0.2">
      <c r="A727" s="77"/>
      <c r="J727" s="77"/>
      <c r="L727" s="77"/>
      <c r="O727" s="77"/>
      <c r="Q727" s="77"/>
      <c r="R727" s="46"/>
      <c r="S727" s="80"/>
      <c r="T727" s="81"/>
      <c r="V727" s="82"/>
      <c r="W727" s="82"/>
      <c r="X727" s="82"/>
      <c r="Y727" s="82"/>
      <c r="Z727" s="46"/>
      <c r="AA727" s="46"/>
      <c r="AB727" s="46"/>
      <c r="AC727" s="46"/>
      <c r="AD727" s="46"/>
      <c r="AE727" s="46"/>
      <c r="AF727" s="46"/>
      <c r="AG727" s="46"/>
      <c r="AH727" s="80"/>
      <c r="AI727" s="81"/>
      <c r="AJ727" s="46"/>
      <c r="AK727" s="46"/>
    </row>
    <row r="728" spans="1:37" x14ac:dyDescent="0.2">
      <c r="A728" s="77"/>
      <c r="J728" s="77"/>
      <c r="L728" s="77"/>
      <c r="O728" s="77"/>
      <c r="Q728" s="77"/>
      <c r="R728" s="46"/>
      <c r="S728" s="80"/>
      <c r="T728" s="81"/>
      <c r="V728" s="82"/>
      <c r="W728" s="82"/>
      <c r="X728" s="82"/>
      <c r="Y728" s="82"/>
      <c r="Z728" s="46"/>
      <c r="AA728" s="46"/>
      <c r="AB728" s="46"/>
      <c r="AC728" s="46"/>
      <c r="AD728" s="46"/>
      <c r="AE728" s="46"/>
      <c r="AF728" s="46"/>
      <c r="AG728" s="46"/>
      <c r="AH728" s="80"/>
      <c r="AI728" s="81"/>
      <c r="AJ728" s="46"/>
      <c r="AK728" s="46"/>
    </row>
    <row r="729" spans="1:37" x14ac:dyDescent="0.2">
      <c r="A729" s="77"/>
      <c r="J729" s="77"/>
      <c r="L729" s="77"/>
      <c r="O729" s="77"/>
      <c r="Q729" s="77"/>
      <c r="R729" s="46"/>
      <c r="S729" s="80"/>
      <c r="T729" s="81"/>
      <c r="V729" s="82"/>
      <c r="W729" s="82"/>
      <c r="X729" s="82"/>
      <c r="Y729" s="82"/>
      <c r="Z729" s="46"/>
      <c r="AA729" s="46"/>
      <c r="AB729" s="46"/>
      <c r="AC729" s="46"/>
      <c r="AD729" s="46"/>
      <c r="AE729" s="46"/>
      <c r="AF729" s="46"/>
      <c r="AG729" s="46"/>
      <c r="AH729" s="80"/>
      <c r="AI729" s="81"/>
      <c r="AJ729" s="46"/>
      <c r="AK729" s="46"/>
    </row>
    <row r="730" spans="1:37" x14ac:dyDescent="0.2">
      <c r="A730" s="77"/>
      <c r="J730" s="77"/>
      <c r="L730" s="77"/>
      <c r="O730" s="77"/>
      <c r="Q730" s="77"/>
      <c r="R730" s="46"/>
      <c r="S730" s="80"/>
      <c r="T730" s="81"/>
      <c r="V730" s="82"/>
      <c r="W730" s="82"/>
      <c r="X730" s="82"/>
      <c r="Y730" s="82"/>
      <c r="Z730" s="46"/>
      <c r="AA730" s="46"/>
      <c r="AB730" s="46"/>
      <c r="AC730" s="46"/>
      <c r="AD730" s="46"/>
      <c r="AE730" s="46"/>
      <c r="AF730" s="46"/>
      <c r="AG730" s="46"/>
      <c r="AH730" s="80"/>
      <c r="AI730" s="81"/>
      <c r="AJ730" s="46"/>
      <c r="AK730" s="46"/>
    </row>
    <row r="731" spans="1:37" x14ac:dyDescent="0.2">
      <c r="A731" s="77"/>
      <c r="J731" s="77"/>
      <c r="L731" s="77"/>
      <c r="O731" s="77"/>
      <c r="Q731" s="77"/>
      <c r="R731" s="46"/>
      <c r="S731" s="80"/>
      <c r="T731" s="81"/>
      <c r="V731" s="82"/>
      <c r="W731" s="82"/>
      <c r="X731" s="82"/>
      <c r="Y731" s="82"/>
      <c r="Z731" s="46"/>
      <c r="AA731" s="46"/>
      <c r="AB731" s="46"/>
      <c r="AC731" s="46"/>
      <c r="AD731" s="46"/>
      <c r="AE731" s="46"/>
      <c r="AF731" s="46"/>
      <c r="AG731" s="46"/>
      <c r="AH731" s="80"/>
      <c r="AI731" s="81"/>
      <c r="AJ731" s="46"/>
      <c r="AK731" s="46"/>
    </row>
    <row r="732" spans="1:37" x14ac:dyDescent="0.2">
      <c r="A732" s="77"/>
      <c r="J732" s="77"/>
      <c r="L732" s="77"/>
      <c r="O732" s="77"/>
      <c r="Q732" s="77"/>
      <c r="R732" s="46"/>
      <c r="S732" s="80"/>
      <c r="T732" s="81"/>
      <c r="V732" s="82"/>
      <c r="W732" s="82"/>
      <c r="X732" s="82"/>
      <c r="Y732" s="82"/>
      <c r="Z732" s="46"/>
      <c r="AA732" s="46"/>
      <c r="AB732" s="46"/>
      <c r="AC732" s="46"/>
      <c r="AD732" s="46"/>
      <c r="AE732" s="46"/>
      <c r="AF732" s="46"/>
      <c r="AG732" s="46"/>
      <c r="AH732" s="80"/>
      <c r="AI732" s="81"/>
      <c r="AJ732" s="46"/>
      <c r="AK732" s="46"/>
    </row>
    <row r="733" spans="1:37" x14ac:dyDescent="0.2">
      <c r="A733" s="77"/>
      <c r="J733" s="77"/>
      <c r="L733" s="77"/>
      <c r="O733" s="77"/>
      <c r="Q733" s="77"/>
      <c r="R733" s="46"/>
      <c r="S733" s="80"/>
      <c r="T733" s="81"/>
      <c r="V733" s="82"/>
      <c r="W733" s="82"/>
      <c r="X733" s="82"/>
      <c r="Y733" s="82"/>
      <c r="Z733" s="46"/>
      <c r="AA733" s="46"/>
      <c r="AB733" s="46"/>
      <c r="AC733" s="46"/>
      <c r="AD733" s="46"/>
      <c r="AE733" s="46"/>
      <c r="AF733" s="46"/>
      <c r="AG733" s="46"/>
      <c r="AH733" s="80"/>
      <c r="AI733" s="81"/>
      <c r="AJ733" s="46"/>
      <c r="AK733" s="46"/>
    </row>
    <row r="734" spans="1:37" x14ac:dyDescent="0.2">
      <c r="A734" s="77"/>
      <c r="J734" s="77"/>
      <c r="L734" s="77"/>
      <c r="O734" s="77"/>
      <c r="Q734" s="77"/>
      <c r="R734" s="46"/>
      <c r="S734" s="80"/>
      <c r="T734" s="81"/>
      <c r="V734" s="82"/>
      <c r="W734" s="82"/>
      <c r="X734" s="82"/>
      <c r="Y734" s="82"/>
      <c r="Z734" s="46"/>
      <c r="AA734" s="46"/>
      <c r="AB734" s="46"/>
      <c r="AC734" s="46"/>
      <c r="AD734" s="46"/>
      <c r="AE734" s="46"/>
      <c r="AF734" s="46"/>
      <c r="AG734" s="46"/>
      <c r="AH734" s="80"/>
      <c r="AI734" s="81"/>
      <c r="AJ734" s="46"/>
      <c r="AK734" s="46"/>
    </row>
    <row r="735" spans="1:37" x14ac:dyDescent="0.2">
      <c r="A735" s="77"/>
      <c r="J735" s="77"/>
      <c r="L735" s="77"/>
      <c r="O735" s="77"/>
      <c r="Q735" s="77"/>
      <c r="R735" s="46"/>
      <c r="S735" s="80"/>
      <c r="T735" s="81"/>
      <c r="V735" s="82"/>
      <c r="W735" s="82"/>
      <c r="X735" s="82"/>
      <c r="Y735" s="82"/>
      <c r="Z735" s="46"/>
      <c r="AA735" s="46"/>
      <c r="AB735" s="46"/>
      <c r="AC735" s="46"/>
      <c r="AD735" s="46"/>
      <c r="AE735" s="46"/>
      <c r="AF735" s="46"/>
      <c r="AG735" s="46"/>
      <c r="AH735" s="80"/>
      <c r="AI735" s="81"/>
      <c r="AJ735" s="46"/>
      <c r="AK735" s="46"/>
    </row>
    <row r="736" spans="1:37" x14ac:dyDescent="0.2">
      <c r="A736" s="77"/>
      <c r="J736" s="77"/>
      <c r="L736" s="77"/>
      <c r="O736" s="77"/>
      <c r="Q736" s="77"/>
      <c r="R736" s="46"/>
      <c r="S736" s="80"/>
      <c r="T736" s="81"/>
      <c r="V736" s="82"/>
      <c r="W736" s="82"/>
      <c r="X736" s="82"/>
      <c r="Y736" s="82"/>
      <c r="Z736" s="46"/>
      <c r="AA736" s="46"/>
      <c r="AB736" s="46"/>
      <c r="AC736" s="46"/>
      <c r="AD736" s="46"/>
      <c r="AE736" s="46"/>
      <c r="AF736" s="46"/>
      <c r="AG736" s="46"/>
      <c r="AH736" s="80"/>
      <c r="AI736" s="81"/>
      <c r="AJ736" s="46"/>
      <c r="AK736" s="46"/>
    </row>
    <row r="737" spans="1:37" x14ac:dyDescent="0.2">
      <c r="A737" s="77"/>
      <c r="J737" s="77"/>
      <c r="L737" s="77"/>
      <c r="O737" s="77"/>
      <c r="Q737" s="77"/>
      <c r="R737" s="46"/>
      <c r="S737" s="80"/>
      <c r="T737" s="81"/>
      <c r="V737" s="82"/>
      <c r="W737" s="82"/>
      <c r="X737" s="82"/>
      <c r="Y737" s="82"/>
      <c r="Z737" s="46"/>
      <c r="AA737" s="46"/>
      <c r="AB737" s="46"/>
      <c r="AC737" s="46"/>
      <c r="AD737" s="46"/>
      <c r="AE737" s="46"/>
      <c r="AF737" s="46"/>
      <c r="AG737" s="46"/>
      <c r="AH737" s="80"/>
      <c r="AI737" s="81"/>
      <c r="AJ737" s="46"/>
      <c r="AK737" s="46"/>
    </row>
    <row r="738" spans="1:37" x14ac:dyDescent="0.2">
      <c r="A738" s="77"/>
      <c r="J738" s="77"/>
      <c r="L738" s="77"/>
      <c r="O738" s="77"/>
      <c r="Q738" s="77"/>
      <c r="R738" s="46"/>
      <c r="S738" s="80"/>
      <c r="T738" s="81"/>
      <c r="V738" s="82"/>
      <c r="W738" s="82"/>
      <c r="X738" s="82"/>
      <c r="Y738" s="82"/>
      <c r="Z738" s="46"/>
      <c r="AA738" s="46"/>
      <c r="AB738" s="46"/>
      <c r="AC738" s="46"/>
      <c r="AD738" s="46"/>
      <c r="AE738" s="46"/>
      <c r="AF738" s="46"/>
      <c r="AG738" s="46"/>
      <c r="AH738" s="80"/>
      <c r="AI738" s="81"/>
      <c r="AJ738" s="46"/>
      <c r="AK738" s="46"/>
    </row>
    <row r="739" spans="1:37" x14ac:dyDescent="0.2">
      <c r="A739" s="77"/>
      <c r="J739" s="77"/>
      <c r="L739" s="77"/>
      <c r="O739" s="77"/>
      <c r="Q739" s="77"/>
      <c r="R739" s="46"/>
      <c r="S739" s="80"/>
      <c r="T739" s="81"/>
      <c r="V739" s="82"/>
      <c r="W739" s="82"/>
      <c r="X739" s="82"/>
      <c r="Y739" s="82"/>
      <c r="Z739" s="46"/>
      <c r="AA739" s="46"/>
      <c r="AB739" s="46"/>
      <c r="AC739" s="46"/>
      <c r="AD739" s="46"/>
      <c r="AE739" s="46"/>
      <c r="AF739" s="46"/>
      <c r="AG739" s="46"/>
      <c r="AH739" s="80"/>
      <c r="AI739" s="81"/>
      <c r="AJ739" s="46"/>
      <c r="AK739" s="46"/>
    </row>
    <row r="740" spans="1:37" x14ac:dyDescent="0.2">
      <c r="A740" s="77"/>
      <c r="J740" s="77"/>
      <c r="L740" s="77"/>
      <c r="O740" s="77"/>
      <c r="Q740" s="77"/>
      <c r="R740" s="46"/>
      <c r="S740" s="80"/>
      <c r="T740" s="81"/>
      <c r="V740" s="82"/>
      <c r="W740" s="82"/>
      <c r="X740" s="82"/>
      <c r="Y740" s="82"/>
      <c r="Z740" s="46"/>
      <c r="AA740" s="46"/>
      <c r="AB740" s="46"/>
      <c r="AC740" s="46"/>
      <c r="AD740" s="46"/>
      <c r="AE740" s="46"/>
      <c r="AF740" s="46"/>
      <c r="AG740" s="46"/>
      <c r="AH740" s="80"/>
      <c r="AI740" s="81"/>
      <c r="AJ740" s="46"/>
      <c r="AK740" s="46"/>
    </row>
    <row r="741" spans="1:37" x14ac:dyDescent="0.2">
      <c r="A741" s="77"/>
      <c r="J741" s="77"/>
      <c r="L741" s="77"/>
      <c r="O741" s="77"/>
      <c r="Q741" s="77"/>
      <c r="R741" s="46"/>
      <c r="S741" s="80"/>
      <c r="T741" s="81"/>
      <c r="V741" s="82"/>
      <c r="W741" s="82"/>
      <c r="X741" s="82"/>
      <c r="Y741" s="82"/>
      <c r="Z741" s="46"/>
      <c r="AA741" s="46"/>
      <c r="AB741" s="46"/>
      <c r="AC741" s="46"/>
      <c r="AD741" s="46"/>
      <c r="AE741" s="46"/>
      <c r="AF741" s="46"/>
      <c r="AG741" s="46"/>
      <c r="AH741" s="80"/>
      <c r="AI741" s="81"/>
      <c r="AJ741" s="46"/>
      <c r="AK741" s="46"/>
    </row>
    <row r="742" spans="1:37" x14ac:dyDescent="0.2">
      <c r="A742" s="77"/>
      <c r="J742" s="77"/>
      <c r="L742" s="77"/>
      <c r="O742" s="77"/>
      <c r="Q742" s="77"/>
      <c r="R742" s="46"/>
      <c r="S742" s="80"/>
      <c r="T742" s="81"/>
      <c r="V742" s="82"/>
      <c r="W742" s="82"/>
      <c r="X742" s="82"/>
      <c r="Y742" s="82"/>
      <c r="Z742" s="46"/>
      <c r="AA742" s="46"/>
      <c r="AB742" s="46"/>
      <c r="AC742" s="46"/>
      <c r="AD742" s="46"/>
      <c r="AE742" s="46"/>
      <c r="AF742" s="46"/>
      <c r="AG742" s="46"/>
      <c r="AH742" s="80"/>
      <c r="AI742" s="81"/>
      <c r="AJ742" s="46"/>
      <c r="AK742" s="46"/>
    </row>
    <row r="743" spans="1:37" x14ac:dyDescent="0.2">
      <c r="A743" s="77"/>
      <c r="J743" s="77"/>
      <c r="L743" s="77"/>
      <c r="O743" s="77"/>
      <c r="Q743" s="77"/>
      <c r="R743" s="46"/>
      <c r="S743" s="80"/>
      <c r="T743" s="81"/>
      <c r="V743" s="82"/>
      <c r="W743" s="82"/>
      <c r="X743" s="82"/>
      <c r="Y743" s="82"/>
      <c r="Z743" s="46"/>
      <c r="AA743" s="46"/>
      <c r="AB743" s="46"/>
      <c r="AC743" s="46"/>
      <c r="AD743" s="46"/>
      <c r="AE743" s="46"/>
      <c r="AF743" s="46"/>
      <c r="AG743" s="46"/>
      <c r="AH743" s="80"/>
      <c r="AI743" s="81"/>
      <c r="AJ743" s="46"/>
      <c r="AK743" s="46"/>
    </row>
    <row r="744" spans="1:37" x14ac:dyDescent="0.2">
      <c r="A744" s="77"/>
      <c r="J744" s="77"/>
      <c r="L744" s="77"/>
      <c r="O744" s="77"/>
      <c r="Q744" s="77"/>
      <c r="R744" s="46"/>
      <c r="S744" s="80"/>
      <c r="T744" s="81"/>
      <c r="V744" s="82"/>
      <c r="W744" s="82"/>
      <c r="X744" s="82"/>
      <c r="Y744" s="82"/>
      <c r="Z744" s="46"/>
      <c r="AA744" s="46"/>
      <c r="AB744" s="46"/>
      <c r="AC744" s="46"/>
      <c r="AD744" s="46"/>
      <c r="AE744" s="46"/>
      <c r="AF744" s="46"/>
      <c r="AG744" s="46"/>
      <c r="AH744" s="80"/>
      <c r="AI744" s="81"/>
      <c r="AJ744" s="46"/>
      <c r="AK744" s="46"/>
    </row>
    <row r="745" spans="1:37" x14ac:dyDescent="0.2">
      <c r="A745" s="77"/>
      <c r="J745" s="77"/>
      <c r="L745" s="77"/>
      <c r="O745" s="77"/>
      <c r="Q745" s="77"/>
      <c r="R745" s="46"/>
      <c r="S745" s="80"/>
      <c r="T745" s="81"/>
      <c r="V745" s="82"/>
      <c r="W745" s="82"/>
      <c r="X745" s="82"/>
      <c r="Y745" s="82"/>
      <c r="Z745" s="46"/>
      <c r="AA745" s="46"/>
      <c r="AB745" s="46"/>
      <c r="AC745" s="46"/>
      <c r="AD745" s="46"/>
      <c r="AE745" s="46"/>
      <c r="AF745" s="46"/>
      <c r="AG745" s="46"/>
      <c r="AH745" s="80"/>
      <c r="AI745" s="81"/>
      <c r="AJ745" s="46"/>
      <c r="AK745" s="46"/>
    </row>
    <row r="746" spans="1:37" x14ac:dyDescent="0.2">
      <c r="A746" s="77"/>
      <c r="J746" s="77"/>
      <c r="L746" s="77"/>
      <c r="O746" s="77"/>
      <c r="Q746" s="77"/>
      <c r="R746" s="46"/>
      <c r="S746" s="80"/>
      <c r="T746" s="81"/>
      <c r="V746" s="82"/>
      <c r="W746" s="82"/>
      <c r="X746" s="82"/>
      <c r="Y746" s="82"/>
      <c r="Z746" s="46"/>
      <c r="AA746" s="46"/>
      <c r="AB746" s="46"/>
      <c r="AC746" s="46"/>
      <c r="AD746" s="46"/>
      <c r="AE746" s="46"/>
      <c r="AF746" s="46"/>
      <c r="AG746" s="46"/>
      <c r="AH746" s="80"/>
      <c r="AI746" s="81"/>
      <c r="AJ746" s="46"/>
      <c r="AK746" s="46"/>
    </row>
    <row r="747" spans="1:37" x14ac:dyDescent="0.2">
      <c r="A747" s="77"/>
      <c r="J747" s="77"/>
      <c r="L747" s="77"/>
      <c r="O747" s="77"/>
      <c r="Q747" s="77"/>
      <c r="R747" s="46"/>
      <c r="S747" s="80"/>
      <c r="T747" s="81"/>
      <c r="V747" s="82"/>
      <c r="W747" s="82"/>
      <c r="X747" s="82"/>
      <c r="Y747" s="82"/>
      <c r="Z747" s="46"/>
      <c r="AA747" s="46"/>
      <c r="AB747" s="46"/>
      <c r="AC747" s="46"/>
      <c r="AD747" s="46"/>
      <c r="AE747" s="46"/>
      <c r="AF747" s="46"/>
      <c r="AG747" s="46"/>
      <c r="AH747" s="80"/>
      <c r="AI747" s="81"/>
      <c r="AJ747" s="46"/>
      <c r="AK747" s="46"/>
    </row>
    <row r="748" spans="1:37" x14ac:dyDescent="0.2">
      <c r="A748" s="77"/>
      <c r="J748" s="77"/>
      <c r="L748" s="77"/>
      <c r="O748" s="77"/>
      <c r="Q748" s="77"/>
      <c r="R748" s="46"/>
      <c r="S748" s="80"/>
      <c r="T748" s="81"/>
      <c r="V748" s="82"/>
      <c r="W748" s="82"/>
      <c r="X748" s="82"/>
      <c r="Y748" s="82"/>
      <c r="Z748" s="46"/>
      <c r="AA748" s="46"/>
      <c r="AB748" s="46"/>
      <c r="AC748" s="46"/>
      <c r="AD748" s="46"/>
      <c r="AE748" s="46"/>
      <c r="AF748" s="46"/>
      <c r="AG748" s="46"/>
      <c r="AH748" s="80"/>
      <c r="AI748" s="81"/>
      <c r="AJ748" s="46"/>
      <c r="AK748" s="46"/>
    </row>
    <row r="749" spans="1:37" x14ac:dyDescent="0.2">
      <c r="A749" s="77"/>
      <c r="J749" s="77"/>
      <c r="L749" s="77"/>
      <c r="O749" s="77"/>
      <c r="Q749" s="77"/>
      <c r="R749" s="46"/>
      <c r="S749" s="80"/>
      <c r="T749" s="81"/>
      <c r="V749" s="82"/>
      <c r="W749" s="82"/>
      <c r="X749" s="82"/>
      <c r="Y749" s="82"/>
      <c r="Z749" s="46"/>
      <c r="AA749" s="46"/>
      <c r="AB749" s="46"/>
      <c r="AC749" s="46"/>
      <c r="AD749" s="46"/>
      <c r="AE749" s="46"/>
      <c r="AF749" s="46"/>
      <c r="AG749" s="46"/>
      <c r="AH749" s="80"/>
      <c r="AI749" s="81"/>
      <c r="AJ749" s="46"/>
      <c r="AK749" s="46"/>
    </row>
    <row r="750" spans="1:37" x14ac:dyDescent="0.2">
      <c r="A750" s="77"/>
      <c r="J750" s="77"/>
      <c r="L750" s="77"/>
      <c r="O750" s="77"/>
      <c r="Q750" s="77"/>
      <c r="R750" s="46"/>
      <c r="S750" s="80"/>
      <c r="T750" s="81"/>
      <c r="V750" s="82"/>
      <c r="W750" s="82"/>
      <c r="X750" s="82"/>
      <c r="Y750" s="82"/>
      <c r="Z750" s="46"/>
      <c r="AA750" s="46"/>
      <c r="AB750" s="46"/>
      <c r="AC750" s="46"/>
      <c r="AD750" s="46"/>
      <c r="AE750" s="46"/>
      <c r="AF750" s="46"/>
      <c r="AG750" s="46"/>
      <c r="AH750" s="80"/>
      <c r="AI750" s="81"/>
      <c r="AJ750" s="46"/>
      <c r="AK750" s="46"/>
    </row>
    <row r="751" spans="1:37" x14ac:dyDescent="0.2">
      <c r="A751" s="77"/>
      <c r="J751" s="77"/>
      <c r="L751" s="77"/>
      <c r="O751" s="77"/>
      <c r="Q751" s="77"/>
      <c r="R751" s="46"/>
      <c r="S751" s="80"/>
      <c r="T751" s="81"/>
      <c r="V751" s="82"/>
      <c r="W751" s="82"/>
      <c r="X751" s="82"/>
      <c r="Y751" s="82"/>
      <c r="Z751" s="46"/>
      <c r="AA751" s="46"/>
      <c r="AB751" s="46"/>
      <c r="AC751" s="46"/>
      <c r="AD751" s="46"/>
      <c r="AE751" s="46"/>
      <c r="AF751" s="46"/>
      <c r="AG751" s="46"/>
      <c r="AH751" s="80"/>
      <c r="AI751" s="81"/>
      <c r="AJ751" s="46"/>
      <c r="AK751" s="46"/>
    </row>
    <row r="752" spans="1:37" x14ac:dyDescent="0.2">
      <c r="A752" s="77"/>
      <c r="J752" s="77"/>
      <c r="L752" s="77"/>
      <c r="O752" s="77"/>
      <c r="Q752" s="77"/>
      <c r="R752" s="46"/>
      <c r="S752" s="80"/>
      <c r="T752" s="81"/>
      <c r="V752" s="82"/>
      <c r="W752" s="82"/>
      <c r="X752" s="82"/>
      <c r="Y752" s="82"/>
      <c r="Z752" s="46"/>
      <c r="AA752" s="46"/>
      <c r="AB752" s="46"/>
      <c r="AC752" s="46"/>
      <c r="AD752" s="46"/>
      <c r="AE752" s="46"/>
      <c r="AF752" s="46"/>
      <c r="AG752" s="46"/>
      <c r="AH752" s="80"/>
      <c r="AI752" s="81"/>
      <c r="AJ752" s="46"/>
      <c r="AK752" s="46"/>
    </row>
    <row r="753" spans="1:37" x14ac:dyDescent="0.2">
      <c r="A753" s="77"/>
      <c r="J753" s="77"/>
      <c r="L753" s="77"/>
      <c r="O753" s="77"/>
      <c r="Q753" s="77"/>
      <c r="R753" s="46"/>
      <c r="S753" s="80"/>
      <c r="T753" s="81"/>
      <c r="V753" s="82"/>
      <c r="W753" s="82"/>
      <c r="X753" s="82"/>
      <c r="Y753" s="82"/>
      <c r="Z753" s="46"/>
      <c r="AA753" s="46"/>
      <c r="AB753" s="46"/>
      <c r="AC753" s="46"/>
      <c r="AD753" s="46"/>
      <c r="AE753" s="46"/>
      <c r="AF753" s="46"/>
      <c r="AG753" s="46"/>
      <c r="AH753" s="80"/>
      <c r="AI753" s="81"/>
      <c r="AJ753" s="46"/>
      <c r="AK753" s="46"/>
    </row>
    <row r="754" spans="1:37" x14ac:dyDescent="0.2">
      <c r="A754" s="77"/>
      <c r="J754" s="77"/>
      <c r="L754" s="77"/>
      <c r="O754" s="77"/>
      <c r="Q754" s="77"/>
      <c r="R754" s="46"/>
      <c r="S754" s="80"/>
      <c r="T754" s="81"/>
      <c r="V754" s="82"/>
      <c r="W754" s="82"/>
      <c r="X754" s="82"/>
      <c r="Y754" s="82"/>
      <c r="Z754" s="46"/>
      <c r="AA754" s="46"/>
      <c r="AB754" s="46"/>
      <c r="AC754" s="46"/>
      <c r="AD754" s="46"/>
      <c r="AE754" s="46"/>
      <c r="AF754" s="46"/>
      <c r="AG754" s="46"/>
      <c r="AH754" s="80"/>
      <c r="AI754" s="81"/>
      <c r="AJ754" s="46"/>
      <c r="AK754" s="46"/>
    </row>
    <row r="755" spans="1:37" x14ac:dyDescent="0.2">
      <c r="A755" s="77"/>
      <c r="J755" s="77"/>
      <c r="L755" s="77"/>
      <c r="O755" s="77"/>
      <c r="Q755" s="77"/>
      <c r="R755" s="46"/>
      <c r="S755" s="80"/>
      <c r="T755" s="81"/>
      <c r="V755" s="82"/>
      <c r="W755" s="82"/>
      <c r="X755" s="82"/>
      <c r="Y755" s="82"/>
      <c r="Z755" s="46"/>
      <c r="AA755" s="46"/>
      <c r="AB755" s="46"/>
      <c r="AC755" s="46"/>
      <c r="AD755" s="46"/>
      <c r="AE755" s="46"/>
      <c r="AF755" s="46"/>
      <c r="AG755" s="46"/>
      <c r="AH755" s="80"/>
      <c r="AI755" s="81"/>
      <c r="AJ755" s="46"/>
      <c r="AK755" s="46"/>
    </row>
    <row r="756" spans="1:37" x14ac:dyDescent="0.2">
      <c r="A756" s="77"/>
      <c r="J756" s="77"/>
      <c r="L756" s="77"/>
      <c r="O756" s="77"/>
      <c r="Q756" s="77"/>
      <c r="R756" s="46"/>
      <c r="S756" s="80"/>
      <c r="T756" s="81"/>
      <c r="V756" s="82"/>
      <c r="W756" s="82"/>
      <c r="X756" s="82"/>
      <c r="Y756" s="82"/>
      <c r="Z756" s="46"/>
      <c r="AA756" s="46"/>
      <c r="AB756" s="46"/>
      <c r="AC756" s="46"/>
      <c r="AD756" s="46"/>
      <c r="AE756" s="46"/>
      <c r="AF756" s="46"/>
      <c r="AG756" s="46"/>
      <c r="AH756" s="80"/>
      <c r="AI756" s="81"/>
      <c r="AJ756" s="46"/>
      <c r="AK756" s="46"/>
    </row>
    <row r="757" spans="1:37" x14ac:dyDescent="0.2">
      <c r="A757" s="77"/>
      <c r="J757" s="77"/>
      <c r="L757" s="77"/>
      <c r="O757" s="77"/>
      <c r="Q757" s="77"/>
      <c r="R757" s="46"/>
      <c r="S757" s="80"/>
      <c r="T757" s="81"/>
      <c r="V757" s="82"/>
      <c r="W757" s="82"/>
      <c r="X757" s="82"/>
      <c r="Y757" s="82"/>
      <c r="Z757" s="46"/>
      <c r="AA757" s="46"/>
      <c r="AB757" s="46"/>
      <c r="AC757" s="46"/>
      <c r="AD757" s="46"/>
      <c r="AE757" s="46"/>
      <c r="AF757" s="46"/>
      <c r="AG757" s="46"/>
      <c r="AH757" s="80"/>
      <c r="AI757" s="81"/>
      <c r="AJ757" s="46"/>
      <c r="AK757" s="46"/>
    </row>
    <row r="758" spans="1:37" x14ac:dyDescent="0.2">
      <c r="A758" s="77"/>
      <c r="J758" s="77"/>
      <c r="L758" s="77"/>
      <c r="O758" s="77"/>
      <c r="Q758" s="77"/>
      <c r="R758" s="46"/>
      <c r="S758" s="80"/>
      <c r="T758" s="81"/>
      <c r="V758" s="82"/>
      <c r="W758" s="82"/>
      <c r="X758" s="82"/>
      <c r="Y758" s="82"/>
      <c r="Z758" s="46"/>
      <c r="AA758" s="46"/>
      <c r="AB758" s="46"/>
      <c r="AC758" s="46"/>
      <c r="AD758" s="46"/>
      <c r="AE758" s="46"/>
      <c r="AF758" s="46"/>
      <c r="AG758" s="46"/>
      <c r="AH758" s="80"/>
      <c r="AI758" s="81"/>
      <c r="AJ758" s="46"/>
      <c r="AK758" s="46"/>
    </row>
    <row r="759" spans="1:37" x14ac:dyDescent="0.2">
      <c r="A759" s="77"/>
      <c r="J759" s="77"/>
      <c r="L759" s="77"/>
      <c r="O759" s="77"/>
      <c r="Q759" s="77"/>
      <c r="R759" s="46"/>
      <c r="S759" s="80"/>
      <c r="T759" s="81"/>
      <c r="V759" s="82"/>
      <c r="W759" s="82"/>
      <c r="X759" s="82"/>
      <c r="Y759" s="82"/>
      <c r="Z759" s="46"/>
      <c r="AA759" s="46"/>
      <c r="AB759" s="46"/>
      <c r="AC759" s="46"/>
      <c r="AD759" s="46"/>
      <c r="AE759" s="46"/>
      <c r="AF759" s="46"/>
      <c r="AG759" s="46"/>
      <c r="AH759" s="80"/>
      <c r="AI759" s="81"/>
      <c r="AJ759" s="46"/>
      <c r="AK759" s="46"/>
    </row>
    <row r="760" spans="1:37" x14ac:dyDescent="0.2">
      <c r="A760" s="77"/>
      <c r="J760" s="77"/>
      <c r="L760" s="77"/>
      <c r="O760" s="77"/>
      <c r="Q760" s="77"/>
      <c r="R760" s="46"/>
      <c r="S760" s="80"/>
      <c r="T760" s="81"/>
      <c r="V760" s="82"/>
      <c r="W760" s="82"/>
      <c r="X760" s="82"/>
      <c r="Y760" s="82"/>
      <c r="Z760" s="46"/>
      <c r="AA760" s="46"/>
      <c r="AB760" s="46"/>
      <c r="AC760" s="46"/>
      <c r="AD760" s="46"/>
      <c r="AE760" s="46"/>
      <c r="AF760" s="46"/>
      <c r="AG760" s="46"/>
      <c r="AH760" s="80"/>
      <c r="AI760" s="81"/>
      <c r="AJ760" s="46"/>
      <c r="AK760" s="46"/>
    </row>
    <row r="761" spans="1:37" x14ac:dyDescent="0.2">
      <c r="A761" s="77"/>
      <c r="J761" s="77"/>
      <c r="L761" s="77"/>
      <c r="O761" s="77"/>
      <c r="Q761" s="77"/>
      <c r="R761" s="46"/>
      <c r="S761" s="80"/>
      <c r="T761" s="81"/>
      <c r="V761" s="82"/>
      <c r="W761" s="82"/>
      <c r="X761" s="82"/>
      <c r="Y761" s="82"/>
      <c r="Z761" s="46"/>
      <c r="AA761" s="46"/>
      <c r="AB761" s="46"/>
      <c r="AC761" s="46"/>
      <c r="AD761" s="46"/>
      <c r="AE761" s="46"/>
      <c r="AF761" s="46"/>
      <c r="AG761" s="46"/>
      <c r="AH761" s="80"/>
      <c r="AI761" s="81"/>
      <c r="AJ761" s="46"/>
      <c r="AK761" s="46"/>
    </row>
    <row r="762" spans="1:37" x14ac:dyDescent="0.2">
      <c r="A762" s="77"/>
      <c r="J762" s="77"/>
      <c r="L762" s="77"/>
      <c r="O762" s="77"/>
      <c r="Q762" s="77"/>
      <c r="R762" s="46"/>
      <c r="S762" s="80"/>
      <c r="T762" s="81"/>
      <c r="V762" s="82"/>
      <c r="W762" s="82"/>
      <c r="X762" s="82"/>
      <c r="Y762" s="82"/>
      <c r="Z762" s="46"/>
      <c r="AA762" s="46"/>
      <c r="AB762" s="46"/>
      <c r="AC762" s="46"/>
      <c r="AD762" s="46"/>
      <c r="AE762" s="46"/>
      <c r="AF762" s="46"/>
      <c r="AG762" s="46"/>
      <c r="AH762" s="80"/>
      <c r="AI762" s="81"/>
      <c r="AJ762" s="46"/>
      <c r="AK762" s="46"/>
    </row>
    <row r="763" spans="1:37" x14ac:dyDescent="0.2">
      <c r="A763" s="77"/>
      <c r="J763" s="77"/>
      <c r="L763" s="77"/>
      <c r="O763" s="77"/>
      <c r="Q763" s="77"/>
      <c r="R763" s="46"/>
      <c r="S763" s="80"/>
      <c r="T763" s="81"/>
      <c r="V763" s="82"/>
      <c r="W763" s="82"/>
      <c r="X763" s="82"/>
      <c r="Y763" s="82"/>
      <c r="Z763" s="46"/>
      <c r="AA763" s="46"/>
      <c r="AB763" s="46"/>
      <c r="AC763" s="46"/>
      <c r="AD763" s="46"/>
      <c r="AE763" s="46"/>
      <c r="AF763" s="46"/>
      <c r="AG763" s="46"/>
      <c r="AH763" s="80"/>
      <c r="AI763" s="81"/>
      <c r="AJ763" s="46"/>
      <c r="AK763" s="46"/>
    </row>
    <row r="764" spans="1:37" x14ac:dyDescent="0.2">
      <c r="A764" s="77"/>
      <c r="J764" s="77"/>
      <c r="L764" s="77"/>
      <c r="O764" s="77"/>
      <c r="Q764" s="77"/>
      <c r="R764" s="46"/>
      <c r="S764" s="80"/>
      <c r="T764" s="81"/>
      <c r="V764" s="82"/>
      <c r="W764" s="82"/>
      <c r="X764" s="82"/>
      <c r="Y764" s="82"/>
      <c r="Z764" s="46"/>
      <c r="AA764" s="46"/>
      <c r="AB764" s="46"/>
      <c r="AC764" s="46"/>
      <c r="AD764" s="46"/>
      <c r="AE764" s="46"/>
      <c r="AF764" s="46"/>
      <c r="AG764" s="46"/>
      <c r="AH764" s="80"/>
      <c r="AI764" s="81"/>
      <c r="AJ764" s="46"/>
      <c r="AK764" s="46"/>
    </row>
    <row r="765" spans="1:37" x14ac:dyDescent="0.2">
      <c r="A765" s="77"/>
      <c r="J765" s="77"/>
      <c r="L765" s="77"/>
      <c r="O765" s="77"/>
      <c r="Q765" s="77"/>
      <c r="R765" s="46"/>
      <c r="S765" s="80"/>
      <c r="T765" s="81"/>
      <c r="V765" s="82"/>
      <c r="W765" s="82"/>
      <c r="X765" s="82"/>
      <c r="Y765" s="82"/>
      <c r="Z765" s="46"/>
      <c r="AA765" s="46"/>
      <c r="AB765" s="46"/>
      <c r="AC765" s="46"/>
      <c r="AD765" s="46"/>
      <c r="AE765" s="46"/>
      <c r="AF765" s="46"/>
      <c r="AG765" s="46"/>
      <c r="AH765" s="80"/>
      <c r="AI765" s="81"/>
      <c r="AJ765" s="46"/>
      <c r="AK765" s="46"/>
    </row>
    <row r="766" spans="1:37" x14ac:dyDescent="0.2">
      <c r="A766" s="77"/>
      <c r="J766" s="77"/>
      <c r="L766" s="77"/>
      <c r="O766" s="77"/>
      <c r="Q766" s="77"/>
      <c r="R766" s="46"/>
      <c r="S766" s="80"/>
      <c r="T766" s="81"/>
      <c r="V766" s="82"/>
      <c r="W766" s="82"/>
      <c r="X766" s="82"/>
      <c r="Y766" s="82"/>
      <c r="Z766" s="46"/>
      <c r="AA766" s="46"/>
      <c r="AB766" s="46"/>
      <c r="AC766" s="46"/>
      <c r="AD766" s="46"/>
      <c r="AE766" s="46"/>
      <c r="AF766" s="46"/>
      <c r="AG766" s="46"/>
      <c r="AH766" s="80"/>
      <c r="AI766" s="81"/>
      <c r="AJ766" s="46"/>
      <c r="AK766" s="46"/>
    </row>
    <row r="767" spans="1:37" x14ac:dyDescent="0.2">
      <c r="A767" s="77"/>
      <c r="J767" s="77"/>
      <c r="L767" s="77"/>
      <c r="O767" s="77"/>
      <c r="Q767" s="77"/>
      <c r="R767" s="46"/>
      <c r="S767" s="80"/>
      <c r="T767" s="81"/>
      <c r="V767" s="82"/>
      <c r="W767" s="82"/>
      <c r="X767" s="82"/>
      <c r="Y767" s="82"/>
      <c r="Z767" s="46"/>
      <c r="AA767" s="46"/>
      <c r="AB767" s="46"/>
      <c r="AC767" s="46"/>
      <c r="AD767" s="46"/>
      <c r="AE767" s="46"/>
      <c r="AF767" s="46"/>
      <c r="AG767" s="46"/>
      <c r="AH767" s="80"/>
      <c r="AI767" s="81"/>
      <c r="AJ767" s="46"/>
      <c r="AK767" s="46"/>
    </row>
    <row r="768" spans="1:37" x14ac:dyDescent="0.2">
      <c r="A768" s="77"/>
      <c r="J768" s="77"/>
      <c r="L768" s="77"/>
      <c r="O768" s="77"/>
      <c r="Q768" s="77"/>
      <c r="R768" s="46"/>
      <c r="S768" s="80"/>
      <c r="T768" s="81"/>
      <c r="V768" s="82"/>
      <c r="W768" s="82"/>
      <c r="X768" s="82"/>
      <c r="Y768" s="82"/>
      <c r="Z768" s="46"/>
      <c r="AA768" s="46"/>
      <c r="AB768" s="46"/>
      <c r="AC768" s="46"/>
      <c r="AD768" s="46"/>
      <c r="AE768" s="46"/>
      <c r="AF768" s="46"/>
      <c r="AG768" s="46"/>
      <c r="AH768" s="80"/>
      <c r="AI768" s="81"/>
      <c r="AJ768" s="46"/>
      <c r="AK768" s="46"/>
    </row>
    <row r="769" spans="1:37" x14ac:dyDescent="0.2">
      <c r="A769" s="77"/>
      <c r="J769" s="77"/>
      <c r="L769" s="77"/>
      <c r="O769" s="77"/>
      <c r="Q769" s="77"/>
      <c r="R769" s="46"/>
      <c r="S769" s="80"/>
      <c r="T769" s="81"/>
      <c r="V769" s="82"/>
      <c r="W769" s="82"/>
      <c r="X769" s="82"/>
      <c r="Y769" s="82"/>
      <c r="Z769" s="46"/>
      <c r="AA769" s="46"/>
      <c r="AB769" s="46"/>
      <c r="AC769" s="46"/>
      <c r="AD769" s="46"/>
      <c r="AE769" s="46"/>
      <c r="AF769" s="46"/>
      <c r="AG769" s="46"/>
      <c r="AH769" s="80"/>
      <c r="AI769" s="81"/>
      <c r="AJ769" s="46"/>
      <c r="AK769" s="46"/>
    </row>
    <row r="770" spans="1:37" x14ac:dyDescent="0.2">
      <c r="A770" s="77"/>
      <c r="J770" s="77"/>
      <c r="L770" s="77"/>
      <c r="O770" s="77"/>
      <c r="Q770" s="77"/>
      <c r="R770" s="46"/>
      <c r="S770" s="80"/>
      <c r="T770" s="81"/>
      <c r="V770" s="82"/>
      <c r="W770" s="82"/>
      <c r="X770" s="82"/>
      <c r="Y770" s="82"/>
      <c r="Z770" s="46"/>
      <c r="AA770" s="46"/>
      <c r="AB770" s="46"/>
      <c r="AC770" s="46"/>
      <c r="AD770" s="46"/>
      <c r="AE770" s="46"/>
      <c r="AF770" s="46"/>
      <c r="AG770" s="46"/>
      <c r="AH770" s="80"/>
      <c r="AI770" s="81"/>
      <c r="AJ770" s="46"/>
      <c r="AK770" s="46"/>
    </row>
    <row r="771" spans="1:37" x14ac:dyDescent="0.2">
      <c r="A771" s="77"/>
      <c r="J771" s="77"/>
      <c r="L771" s="77"/>
      <c r="O771" s="77"/>
      <c r="Q771" s="77"/>
      <c r="R771" s="46"/>
      <c r="S771" s="80"/>
      <c r="T771" s="81"/>
      <c r="V771" s="82"/>
      <c r="W771" s="82"/>
      <c r="X771" s="82"/>
      <c r="Y771" s="82"/>
      <c r="Z771" s="46"/>
      <c r="AA771" s="46"/>
      <c r="AB771" s="46"/>
      <c r="AC771" s="46"/>
      <c r="AD771" s="46"/>
      <c r="AE771" s="46"/>
      <c r="AF771" s="46"/>
      <c r="AG771" s="46"/>
      <c r="AH771" s="80"/>
      <c r="AI771" s="81"/>
      <c r="AJ771" s="46"/>
      <c r="AK771" s="46"/>
    </row>
    <row r="772" spans="1:37" x14ac:dyDescent="0.2">
      <c r="A772" s="77"/>
      <c r="J772" s="77"/>
      <c r="L772" s="77"/>
      <c r="O772" s="77"/>
      <c r="Q772" s="77"/>
      <c r="R772" s="46"/>
      <c r="S772" s="80"/>
      <c r="T772" s="81"/>
      <c r="V772" s="82"/>
      <c r="W772" s="82"/>
      <c r="X772" s="82"/>
      <c r="Y772" s="82"/>
      <c r="Z772" s="46"/>
      <c r="AA772" s="46"/>
      <c r="AB772" s="46"/>
      <c r="AC772" s="46"/>
      <c r="AD772" s="46"/>
      <c r="AE772" s="46"/>
      <c r="AF772" s="46"/>
      <c r="AG772" s="46"/>
      <c r="AH772" s="80"/>
      <c r="AI772" s="81"/>
      <c r="AJ772" s="46"/>
      <c r="AK772" s="46"/>
    </row>
    <row r="773" spans="1:37" x14ac:dyDescent="0.2">
      <c r="A773" s="77"/>
      <c r="J773" s="77"/>
      <c r="L773" s="77"/>
      <c r="O773" s="77"/>
      <c r="Q773" s="77"/>
      <c r="R773" s="46"/>
      <c r="S773" s="80"/>
      <c r="T773" s="81"/>
      <c r="V773" s="82"/>
      <c r="W773" s="82"/>
      <c r="X773" s="82"/>
      <c r="Y773" s="82"/>
      <c r="Z773" s="46"/>
      <c r="AA773" s="46"/>
      <c r="AB773" s="46"/>
      <c r="AC773" s="46"/>
      <c r="AD773" s="46"/>
      <c r="AE773" s="46"/>
      <c r="AF773" s="46"/>
      <c r="AG773" s="46"/>
      <c r="AH773" s="80"/>
      <c r="AI773" s="81"/>
      <c r="AJ773" s="46"/>
      <c r="AK773" s="46"/>
    </row>
    <row r="774" spans="1:37" x14ac:dyDescent="0.2">
      <c r="A774" s="77"/>
      <c r="J774" s="77"/>
      <c r="L774" s="77"/>
      <c r="O774" s="77"/>
      <c r="Q774" s="77"/>
      <c r="R774" s="46"/>
      <c r="S774" s="80"/>
      <c r="T774" s="81"/>
      <c r="V774" s="82"/>
      <c r="W774" s="82"/>
      <c r="X774" s="82"/>
      <c r="Y774" s="82"/>
      <c r="Z774" s="46"/>
      <c r="AA774" s="46"/>
      <c r="AB774" s="46"/>
      <c r="AC774" s="46"/>
      <c r="AD774" s="46"/>
      <c r="AE774" s="46"/>
      <c r="AF774" s="46"/>
      <c r="AG774" s="46"/>
      <c r="AH774" s="80"/>
      <c r="AI774" s="81"/>
      <c r="AJ774" s="46"/>
      <c r="AK774" s="46"/>
    </row>
    <row r="775" spans="1:37" x14ac:dyDescent="0.2">
      <c r="A775" s="77"/>
      <c r="J775" s="77"/>
      <c r="L775" s="77"/>
      <c r="O775" s="77"/>
      <c r="Q775" s="77"/>
      <c r="R775" s="46"/>
      <c r="S775" s="80"/>
      <c r="T775" s="81"/>
      <c r="V775" s="82"/>
      <c r="W775" s="82"/>
      <c r="X775" s="82"/>
      <c r="Y775" s="82"/>
      <c r="Z775" s="46"/>
      <c r="AA775" s="46"/>
      <c r="AB775" s="46"/>
      <c r="AC775" s="46"/>
      <c r="AD775" s="46"/>
      <c r="AE775" s="46"/>
      <c r="AF775" s="46"/>
      <c r="AG775" s="46"/>
      <c r="AH775" s="80"/>
      <c r="AI775" s="81"/>
      <c r="AJ775" s="46"/>
      <c r="AK775" s="46"/>
    </row>
    <row r="776" spans="1:37" x14ac:dyDescent="0.2">
      <c r="A776" s="77"/>
      <c r="J776" s="77"/>
      <c r="L776" s="77"/>
      <c r="O776" s="77"/>
      <c r="Q776" s="77"/>
      <c r="R776" s="46"/>
      <c r="S776" s="80"/>
      <c r="T776" s="81"/>
      <c r="V776" s="82"/>
      <c r="W776" s="82"/>
      <c r="X776" s="82"/>
      <c r="Y776" s="82"/>
      <c r="Z776" s="46"/>
      <c r="AA776" s="46"/>
      <c r="AB776" s="46"/>
      <c r="AC776" s="46"/>
      <c r="AD776" s="46"/>
      <c r="AE776" s="46"/>
      <c r="AF776" s="46"/>
      <c r="AG776" s="46"/>
      <c r="AH776" s="80"/>
      <c r="AI776" s="81"/>
      <c r="AJ776" s="46"/>
      <c r="AK776" s="46"/>
    </row>
    <row r="777" spans="1:37" x14ac:dyDescent="0.2">
      <c r="A777" s="77"/>
      <c r="J777" s="77"/>
      <c r="L777" s="77"/>
      <c r="O777" s="77"/>
      <c r="Q777" s="77"/>
      <c r="R777" s="46"/>
      <c r="S777" s="80"/>
      <c r="T777" s="81"/>
      <c r="V777" s="82"/>
      <c r="W777" s="82"/>
      <c r="X777" s="82"/>
      <c r="Y777" s="82"/>
      <c r="Z777" s="46"/>
      <c r="AA777" s="46"/>
      <c r="AB777" s="46"/>
      <c r="AC777" s="46"/>
      <c r="AD777" s="46"/>
      <c r="AE777" s="46"/>
      <c r="AF777" s="46"/>
      <c r="AG777" s="46"/>
      <c r="AH777" s="80"/>
      <c r="AI777" s="81"/>
      <c r="AJ777" s="46"/>
      <c r="AK777" s="46"/>
    </row>
    <row r="778" spans="1:37" x14ac:dyDescent="0.2">
      <c r="A778" s="77"/>
      <c r="J778" s="77"/>
      <c r="L778" s="77"/>
      <c r="O778" s="77"/>
      <c r="Q778" s="77"/>
      <c r="R778" s="46"/>
      <c r="S778" s="80"/>
      <c r="T778" s="81"/>
      <c r="V778" s="82"/>
      <c r="W778" s="82"/>
      <c r="X778" s="82"/>
      <c r="Y778" s="82"/>
      <c r="Z778" s="46"/>
      <c r="AA778" s="46"/>
      <c r="AB778" s="46"/>
      <c r="AC778" s="46"/>
      <c r="AD778" s="46"/>
      <c r="AE778" s="46"/>
      <c r="AF778" s="46"/>
      <c r="AG778" s="46"/>
      <c r="AH778" s="80"/>
      <c r="AI778" s="81"/>
      <c r="AJ778" s="46"/>
      <c r="AK778" s="46"/>
    </row>
    <row r="779" spans="1:37" x14ac:dyDescent="0.2">
      <c r="A779" s="77"/>
      <c r="J779" s="77"/>
      <c r="L779" s="77"/>
      <c r="O779" s="77"/>
      <c r="Q779" s="77"/>
      <c r="R779" s="46"/>
      <c r="S779" s="80"/>
      <c r="T779" s="81"/>
      <c r="V779" s="82"/>
      <c r="W779" s="82"/>
      <c r="X779" s="82"/>
      <c r="Y779" s="82"/>
      <c r="Z779" s="46"/>
      <c r="AA779" s="46"/>
      <c r="AB779" s="46"/>
      <c r="AC779" s="46"/>
      <c r="AD779" s="46"/>
      <c r="AE779" s="46"/>
      <c r="AF779" s="46"/>
      <c r="AG779" s="46"/>
      <c r="AH779" s="80"/>
      <c r="AI779" s="81"/>
      <c r="AJ779" s="46"/>
      <c r="AK779" s="46"/>
    </row>
    <row r="780" spans="1:37" x14ac:dyDescent="0.2">
      <c r="A780" s="77"/>
      <c r="J780" s="77"/>
      <c r="L780" s="77"/>
      <c r="O780" s="77"/>
      <c r="Q780" s="77"/>
      <c r="R780" s="46"/>
      <c r="S780" s="80"/>
      <c r="T780" s="81"/>
      <c r="V780" s="82"/>
      <c r="W780" s="82"/>
      <c r="X780" s="82"/>
      <c r="Y780" s="82"/>
      <c r="Z780" s="46"/>
      <c r="AA780" s="46"/>
      <c r="AB780" s="46"/>
      <c r="AC780" s="46"/>
      <c r="AD780" s="46"/>
      <c r="AE780" s="46"/>
      <c r="AF780" s="46"/>
      <c r="AG780" s="46"/>
      <c r="AH780" s="80"/>
      <c r="AI780" s="81"/>
      <c r="AJ780" s="46"/>
      <c r="AK780" s="46"/>
    </row>
    <row r="781" spans="1:37" x14ac:dyDescent="0.2">
      <c r="A781" s="77"/>
      <c r="J781" s="77"/>
      <c r="L781" s="77"/>
      <c r="O781" s="77"/>
      <c r="Q781" s="77"/>
      <c r="R781" s="46"/>
      <c r="S781" s="80"/>
      <c r="T781" s="81"/>
      <c r="V781" s="82"/>
      <c r="W781" s="82"/>
      <c r="X781" s="82"/>
      <c r="Y781" s="82"/>
      <c r="Z781" s="46"/>
      <c r="AA781" s="46"/>
      <c r="AB781" s="46"/>
      <c r="AC781" s="46"/>
      <c r="AD781" s="46"/>
      <c r="AE781" s="46"/>
      <c r="AF781" s="46"/>
      <c r="AG781" s="46"/>
      <c r="AH781" s="80"/>
      <c r="AI781" s="81"/>
      <c r="AJ781" s="46"/>
      <c r="AK781" s="46"/>
    </row>
    <row r="782" spans="1:37" x14ac:dyDescent="0.2">
      <c r="A782" s="77"/>
      <c r="J782" s="77"/>
      <c r="L782" s="77"/>
      <c r="O782" s="77"/>
      <c r="Q782" s="77"/>
      <c r="R782" s="46"/>
      <c r="S782" s="80"/>
      <c r="T782" s="81"/>
      <c r="V782" s="82"/>
      <c r="W782" s="82"/>
      <c r="X782" s="82"/>
      <c r="Y782" s="82"/>
      <c r="Z782" s="46"/>
      <c r="AA782" s="46"/>
      <c r="AB782" s="46"/>
      <c r="AC782" s="46"/>
      <c r="AD782" s="46"/>
      <c r="AE782" s="46"/>
      <c r="AF782" s="46"/>
      <c r="AG782" s="46"/>
      <c r="AH782" s="80"/>
      <c r="AI782" s="81"/>
      <c r="AJ782" s="46"/>
      <c r="AK782" s="46"/>
    </row>
    <row r="783" spans="1:37" x14ac:dyDescent="0.2">
      <c r="A783" s="77"/>
      <c r="J783" s="77"/>
      <c r="L783" s="77"/>
      <c r="O783" s="77"/>
      <c r="Q783" s="77"/>
      <c r="R783" s="46"/>
      <c r="S783" s="80"/>
      <c r="T783" s="81"/>
      <c r="V783" s="82"/>
      <c r="W783" s="82"/>
      <c r="X783" s="82"/>
      <c r="Y783" s="82"/>
      <c r="Z783" s="46"/>
      <c r="AA783" s="46"/>
      <c r="AB783" s="46"/>
      <c r="AC783" s="46"/>
      <c r="AD783" s="46"/>
      <c r="AE783" s="46"/>
      <c r="AF783" s="46"/>
      <c r="AG783" s="46"/>
      <c r="AH783" s="80"/>
      <c r="AI783" s="81"/>
      <c r="AJ783" s="46"/>
      <c r="AK783" s="46"/>
    </row>
    <row r="784" spans="1:37" x14ac:dyDescent="0.2">
      <c r="A784" s="77"/>
      <c r="J784" s="77"/>
      <c r="L784" s="77"/>
      <c r="O784" s="77"/>
      <c r="Q784" s="77"/>
      <c r="R784" s="46"/>
      <c r="S784" s="80"/>
      <c r="T784" s="81"/>
      <c r="V784" s="82"/>
      <c r="W784" s="82"/>
      <c r="X784" s="82"/>
      <c r="Y784" s="82"/>
      <c r="Z784" s="46"/>
      <c r="AA784" s="46"/>
      <c r="AB784" s="46"/>
      <c r="AC784" s="46"/>
      <c r="AD784" s="46"/>
      <c r="AE784" s="46"/>
      <c r="AF784" s="46"/>
      <c r="AG784" s="46"/>
      <c r="AH784" s="80"/>
      <c r="AI784" s="81"/>
      <c r="AJ784" s="46"/>
      <c r="AK784" s="46"/>
    </row>
    <row r="785" spans="1:37" x14ac:dyDescent="0.2">
      <c r="A785" s="77"/>
      <c r="J785" s="77"/>
      <c r="L785" s="77"/>
      <c r="O785" s="77"/>
      <c r="Q785" s="77"/>
      <c r="R785" s="46"/>
      <c r="S785" s="80"/>
      <c r="T785" s="81"/>
      <c r="V785" s="82"/>
      <c r="W785" s="82"/>
      <c r="X785" s="82"/>
      <c r="Y785" s="82"/>
      <c r="Z785" s="46"/>
      <c r="AA785" s="46"/>
      <c r="AB785" s="46"/>
      <c r="AC785" s="46"/>
      <c r="AD785" s="46"/>
      <c r="AE785" s="46"/>
      <c r="AF785" s="46"/>
      <c r="AG785" s="46"/>
      <c r="AH785" s="80"/>
      <c r="AI785" s="81"/>
      <c r="AJ785" s="46"/>
      <c r="AK785" s="46"/>
    </row>
    <row r="786" spans="1:37" x14ac:dyDescent="0.2">
      <c r="A786" s="77"/>
      <c r="J786" s="77"/>
      <c r="L786" s="77"/>
      <c r="O786" s="77"/>
      <c r="Q786" s="77"/>
      <c r="R786" s="46"/>
      <c r="S786" s="80"/>
      <c r="T786" s="81"/>
      <c r="V786" s="82"/>
      <c r="W786" s="82"/>
      <c r="X786" s="82"/>
      <c r="Y786" s="82"/>
      <c r="Z786" s="46"/>
      <c r="AA786" s="46"/>
      <c r="AB786" s="46"/>
      <c r="AC786" s="46"/>
      <c r="AD786" s="46"/>
      <c r="AE786" s="46"/>
      <c r="AF786" s="46"/>
      <c r="AG786" s="46"/>
      <c r="AH786" s="80"/>
      <c r="AI786" s="81"/>
      <c r="AJ786" s="46"/>
      <c r="AK786" s="46"/>
    </row>
    <row r="787" spans="1:37" x14ac:dyDescent="0.2">
      <c r="A787" s="77"/>
      <c r="J787" s="77"/>
      <c r="L787" s="77"/>
      <c r="O787" s="77"/>
      <c r="Q787" s="77"/>
      <c r="R787" s="46"/>
      <c r="S787" s="80"/>
      <c r="T787" s="81"/>
      <c r="V787" s="82"/>
      <c r="W787" s="82"/>
      <c r="X787" s="82"/>
      <c r="Y787" s="82"/>
      <c r="Z787" s="46"/>
      <c r="AA787" s="46"/>
      <c r="AB787" s="46"/>
      <c r="AC787" s="46"/>
      <c r="AD787" s="46"/>
      <c r="AE787" s="46"/>
      <c r="AF787" s="46"/>
      <c r="AG787" s="46"/>
      <c r="AH787" s="80"/>
      <c r="AI787" s="81"/>
      <c r="AJ787" s="46"/>
      <c r="AK787" s="46"/>
    </row>
    <row r="788" spans="1:37" x14ac:dyDescent="0.2">
      <c r="A788" s="77"/>
      <c r="J788" s="77"/>
      <c r="L788" s="77"/>
      <c r="O788" s="77"/>
      <c r="Q788" s="77"/>
      <c r="R788" s="46"/>
      <c r="S788" s="80"/>
      <c r="T788" s="81"/>
      <c r="V788" s="82"/>
      <c r="W788" s="82"/>
      <c r="X788" s="82"/>
      <c r="Y788" s="82"/>
      <c r="Z788" s="46"/>
      <c r="AA788" s="46"/>
      <c r="AB788" s="46"/>
      <c r="AC788" s="46"/>
      <c r="AD788" s="46"/>
      <c r="AE788" s="46"/>
      <c r="AF788" s="46"/>
      <c r="AG788" s="46"/>
      <c r="AH788" s="80"/>
      <c r="AI788" s="81"/>
      <c r="AJ788" s="46"/>
      <c r="AK788" s="46"/>
    </row>
    <row r="789" spans="1:37" x14ac:dyDescent="0.2">
      <c r="A789" s="77"/>
      <c r="J789" s="77"/>
      <c r="L789" s="77"/>
      <c r="O789" s="77"/>
      <c r="Q789" s="77"/>
      <c r="R789" s="46"/>
      <c r="S789" s="80"/>
      <c r="T789" s="81"/>
      <c r="V789" s="82"/>
      <c r="W789" s="82"/>
      <c r="X789" s="82"/>
      <c r="Y789" s="82"/>
      <c r="Z789" s="46"/>
      <c r="AA789" s="46"/>
      <c r="AB789" s="46"/>
      <c r="AC789" s="46"/>
      <c r="AD789" s="46"/>
      <c r="AE789" s="46"/>
      <c r="AF789" s="46"/>
      <c r="AG789" s="46"/>
      <c r="AH789" s="80"/>
      <c r="AI789" s="81"/>
      <c r="AJ789" s="46"/>
      <c r="AK789" s="46"/>
    </row>
    <row r="790" spans="1:37" x14ac:dyDescent="0.2">
      <c r="A790" s="77"/>
      <c r="J790" s="77"/>
      <c r="L790" s="77"/>
      <c r="O790" s="77"/>
      <c r="Q790" s="77"/>
      <c r="R790" s="46"/>
      <c r="S790" s="80"/>
      <c r="T790" s="81"/>
      <c r="V790" s="82"/>
      <c r="W790" s="82"/>
      <c r="X790" s="82"/>
      <c r="Y790" s="82"/>
      <c r="Z790" s="46"/>
      <c r="AA790" s="46"/>
      <c r="AB790" s="46"/>
      <c r="AC790" s="46"/>
      <c r="AD790" s="46"/>
      <c r="AE790" s="46"/>
      <c r="AF790" s="46"/>
      <c r="AG790" s="46"/>
      <c r="AH790" s="80"/>
      <c r="AI790" s="81"/>
      <c r="AJ790" s="46"/>
      <c r="AK790" s="46"/>
    </row>
    <row r="791" spans="1:37" x14ac:dyDescent="0.2">
      <c r="A791" s="77"/>
      <c r="J791" s="77"/>
      <c r="L791" s="77"/>
      <c r="O791" s="77"/>
      <c r="Q791" s="77"/>
      <c r="R791" s="46"/>
      <c r="S791" s="80"/>
      <c r="T791" s="81"/>
      <c r="V791" s="82"/>
      <c r="W791" s="82"/>
      <c r="X791" s="82"/>
      <c r="Y791" s="82"/>
      <c r="Z791" s="46"/>
      <c r="AA791" s="46"/>
      <c r="AB791" s="46"/>
      <c r="AC791" s="46"/>
      <c r="AD791" s="46"/>
      <c r="AE791" s="46"/>
      <c r="AF791" s="46"/>
      <c r="AG791" s="46"/>
      <c r="AH791" s="80"/>
      <c r="AI791" s="81"/>
      <c r="AJ791" s="46"/>
      <c r="AK791" s="46"/>
    </row>
    <row r="792" spans="1:37" x14ac:dyDescent="0.2">
      <c r="A792" s="77"/>
      <c r="J792" s="77"/>
      <c r="L792" s="77"/>
      <c r="O792" s="77"/>
      <c r="Q792" s="77"/>
      <c r="R792" s="46"/>
      <c r="S792" s="80"/>
      <c r="T792" s="81"/>
      <c r="V792" s="82"/>
      <c r="W792" s="82"/>
      <c r="X792" s="82"/>
      <c r="Y792" s="82"/>
      <c r="Z792" s="46"/>
      <c r="AA792" s="46"/>
      <c r="AB792" s="46"/>
      <c r="AC792" s="46"/>
      <c r="AD792" s="46"/>
      <c r="AE792" s="46"/>
      <c r="AF792" s="46"/>
      <c r="AG792" s="46"/>
      <c r="AH792" s="80"/>
      <c r="AI792" s="81"/>
      <c r="AJ792" s="46"/>
      <c r="AK792" s="46"/>
    </row>
    <row r="793" spans="1:37" x14ac:dyDescent="0.2">
      <c r="A793" s="77"/>
      <c r="J793" s="77"/>
      <c r="L793" s="77"/>
      <c r="O793" s="77"/>
      <c r="Q793" s="77"/>
      <c r="R793" s="46"/>
      <c r="S793" s="80"/>
      <c r="T793" s="81"/>
      <c r="V793" s="82"/>
      <c r="W793" s="82"/>
      <c r="X793" s="82"/>
      <c r="Y793" s="82"/>
      <c r="Z793" s="46"/>
      <c r="AA793" s="46"/>
      <c r="AB793" s="46"/>
      <c r="AC793" s="46"/>
      <c r="AD793" s="46"/>
      <c r="AE793" s="46"/>
      <c r="AF793" s="46"/>
      <c r="AG793" s="46"/>
      <c r="AH793" s="80"/>
      <c r="AI793" s="81"/>
      <c r="AJ793" s="46"/>
      <c r="AK793" s="46"/>
    </row>
    <row r="794" spans="1:37" x14ac:dyDescent="0.2">
      <c r="A794" s="77"/>
      <c r="J794" s="77"/>
      <c r="L794" s="77"/>
      <c r="O794" s="77"/>
      <c r="Q794" s="77"/>
      <c r="R794" s="46"/>
      <c r="S794" s="80"/>
      <c r="T794" s="81"/>
      <c r="V794" s="82"/>
      <c r="W794" s="82"/>
      <c r="X794" s="82"/>
      <c r="Y794" s="82"/>
      <c r="Z794" s="46"/>
      <c r="AA794" s="46"/>
      <c r="AB794" s="46"/>
      <c r="AC794" s="46"/>
      <c r="AD794" s="46"/>
      <c r="AE794" s="46"/>
      <c r="AF794" s="46"/>
      <c r="AG794" s="46"/>
      <c r="AH794" s="80"/>
      <c r="AI794" s="81"/>
      <c r="AJ794" s="46"/>
      <c r="AK794" s="46"/>
    </row>
    <row r="795" spans="1:37" x14ac:dyDescent="0.2">
      <c r="A795" s="77"/>
      <c r="J795" s="77"/>
      <c r="L795" s="77"/>
      <c r="O795" s="77"/>
      <c r="Q795" s="77"/>
      <c r="R795" s="46"/>
      <c r="S795" s="80"/>
      <c r="T795" s="81"/>
      <c r="V795" s="82"/>
      <c r="W795" s="82"/>
      <c r="X795" s="82"/>
      <c r="Y795" s="82"/>
      <c r="Z795" s="46"/>
      <c r="AA795" s="46"/>
      <c r="AB795" s="46"/>
      <c r="AC795" s="46"/>
      <c r="AD795" s="46"/>
      <c r="AE795" s="46"/>
      <c r="AF795" s="46"/>
      <c r="AG795" s="46"/>
      <c r="AH795" s="80"/>
      <c r="AI795" s="81"/>
      <c r="AJ795" s="46"/>
      <c r="AK795" s="46"/>
    </row>
    <row r="796" spans="1:37" x14ac:dyDescent="0.2">
      <c r="A796" s="77"/>
      <c r="J796" s="77"/>
      <c r="L796" s="77"/>
      <c r="O796" s="77"/>
      <c r="Q796" s="77"/>
      <c r="R796" s="46"/>
      <c r="S796" s="80"/>
      <c r="T796" s="81"/>
      <c r="V796" s="82"/>
      <c r="W796" s="82"/>
      <c r="X796" s="82"/>
      <c r="Y796" s="82"/>
      <c r="Z796" s="46"/>
      <c r="AA796" s="46"/>
      <c r="AB796" s="46"/>
      <c r="AC796" s="46"/>
      <c r="AD796" s="46"/>
      <c r="AE796" s="46"/>
      <c r="AF796" s="46"/>
      <c r="AG796" s="46"/>
      <c r="AH796" s="80"/>
      <c r="AI796" s="81"/>
      <c r="AJ796" s="46"/>
      <c r="AK796" s="46"/>
    </row>
    <row r="797" spans="1:37" x14ac:dyDescent="0.2">
      <c r="A797" s="77"/>
      <c r="J797" s="77"/>
      <c r="L797" s="77"/>
      <c r="O797" s="77"/>
      <c r="Q797" s="77"/>
      <c r="R797" s="46"/>
      <c r="S797" s="80"/>
      <c r="T797" s="81"/>
      <c r="V797" s="82"/>
      <c r="W797" s="82"/>
      <c r="X797" s="82"/>
      <c r="Y797" s="82"/>
      <c r="Z797" s="46"/>
      <c r="AA797" s="46"/>
      <c r="AB797" s="46"/>
      <c r="AC797" s="46"/>
      <c r="AD797" s="46"/>
      <c r="AE797" s="46"/>
      <c r="AF797" s="46"/>
      <c r="AG797" s="46"/>
      <c r="AH797" s="80"/>
      <c r="AI797" s="81"/>
      <c r="AJ797" s="46"/>
      <c r="AK797" s="46"/>
    </row>
    <row r="798" spans="1:37" x14ac:dyDescent="0.2">
      <c r="A798" s="77"/>
      <c r="J798" s="77"/>
      <c r="L798" s="77"/>
      <c r="O798" s="77"/>
      <c r="Q798" s="77"/>
      <c r="R798" s="46"/>
      <c r="S798" s="80"/>
      <c r="T798" s="81"/>
      <c r="V798" s="82"/>
      <c r="W798" s="82"/>
      <c r="X798" s="82"/>
      <c r="Y798" s="82"/>
      <c r="Z798" s="46"/>
      <c r="AA798" s="46"/>
      <c r="AB798" s="46"/>
      <c r="AC798" s="46"/>
      <c r="AD798" s="46"/>
      <c r="AE798" s="46"/>
      <c r="AF798" s="46"/>
      <c r="AG798" s="46"/>
      <c r="AH798" s="80"/>
      <c r="AI798" s="81"/>
      <c r="AJ798" s="46"/>
      <c r="AK798" s="46"/>
    </row>
    <row r="799" spans="1:37" x14ac:dyDescent="0.2">
      <c r="A799" s="77"/>
      <c r="J799" s="77"/>
      <c r="L799" s="77"/>
      <c r="O799" s="77"/>
      <c r="Q799" s="77"/>
      <c r="R799" s="46"/>
      <c r="S799" s="80"/>
      <c r="T799" s="81"/>
      <c r="V799" s="82"/>
      <c r="W799" s="82"/>
      <c r="X799" s="82"/>
      <c r="Y799" s="82"/>
      <c r="Z799" s="46"/>
      <c r="AA799" s="46"/>
      <c r="AB799" s="46"/>
      <c r="AC799" s="46"/>
      <c r="AD799" s="46"/>
      <c r="AE799" s="46"/>
      <c r="AF799" s="46"/>
      <c r="AG799" s="46"/>
      <c r="AH799" s="80"/>
      <c r="AI799" s="81"/>
      <c r="AJ799" s="46"/>
      <c r="AK799" s="46"/>
    </row>
    <row r="800" spans="1:37" x14ac:dyDescent="0.2">
      <c r="A800" s="77"/>
      <c r="J800" s="77"/>
      <c r="L800" s="77"/>
      <c r="O800" s="77"/>
      <c r="Q800" s="77"/>
      <c r="R800" s="46"/>
      <c r="S800" s="80"/>
      <c r="T800" s="81"/>
      <c r="V800" s="82"/>
      <c r="W800" s="82"/>
      <c r="X800" s="82"/>
      <c r="Y800" s="82"/>
      <c r="Z800" s="46"/>
      <c r="AA800" s="46"/>
      <c r="AB800" s="46"/>
      <c r="AC800" s="46"/>
      <c r="AD800" s="46"/>
      <c r="AE800" s="46"/>
      <c r="AF800" s="46"/>
      <c r="AG800" s="46"/>
      <c r="AH800" s="80"/>
      <c r="AI800" s="81"/>
      <c r="AJ800" s="46"/>
      <c r="AK800" s="46"/>
    </row>
    <row r="801" spans="1:37" x14ac:dyDescent="0.2">
      <c r="A801" s="77"/>
      <c r="J801" s="77"/>
      <c r="L801" s="77"/>
      <c r="O801" s="77"/>
      <c r="Q801" s="77"/>
      <c r="R801" s="46"/>
      <c r="S801" s="80"/>
      <c r="T801" s="81"/>
      <c r="V801" s="82"/>
      <c r="W801" s="82"/>
      <c r="X801" s="82"/>
      <c r="Y801" s="82"/>
      <c r="Z801" s="46"/>
      <c r="AA801" s="46"/>
      <c r="AB801" s="46"/>
      <c r="AC801" s="46"/>
      <c r="AD801" s="46"/>
      <c r="AE801" s="46"/>
      <c r="AF801" s="46"/>
      <c r="AG801" s="46"/>
      <c r="AH801" s="80"/>
      <c r="AI801" s="81"/>
      <c r="AJ801" s="46"/>
      <c r="AK801" s="46"/>
    </row>
    <row r="802" spans="1:37" x14ac:dyDescent="0.2">
      <c r="A802" s="77"/>
      <c r="J802" s="77"/>
      <c r="L802" s="77"/>
      <c r="O802" s="77"/>
      <c r="Q802" s="77"/>
      <c r="R802" s="46"/>
      <c r="S802" s="80"/>
      <c r="T802" s="81"/>
      <c r="V802" s="82"/>
      <c r="W802" s="82"/>
      <c r="X802" s="82"/>
      <c r="Y802" s="82"/>
      <c r="Z802" s="46"/>
      <c r="AA802" s="46"/>
      <c r="AB802" s="46"/>
      <c r="AC802" s="46"/>
      <c r="AD802" s="46"/>
      <c r="AE802" s="46"/>
      <c r="AF802" s="46"/>
      <c r="AG802" s="46"/>
      <c r="AH802" s="80"/>
      <c r="AI802" s="81"/>
      <c r="AJ802" s="46"/>
      <c r="AK802" s="46"/>
    </row>
    <row r="803" spans="1:37" x14ac:dyDescent="0.2">
      <c r="A803" s="77"/>
      <c r="J803" s="77"/>
      <c r="L803" s="77"/>
      <c r="O803" s="77"/>
      <c r="Q803" s="77"/>
      <c r="R803" s="46"/>
      <c r="S803" s="80"/>
      <c r="T803" s="81"/>
      <c r="V803" s="82"/>
      <c r="W803" s="82"/>
      <c r="X803" s="82"/>
      <c r="Y803" s="82"/>
      <c r="Z803" s="46"/>
      <c r="AA803" s="46"/>
      <c r="AB803" s="46"/>
      <c r="AC803" s="46"/>
      <c r="AD803" s="46"/>
      <c r="AE803" s="46"/>
      <c r="AF803" s="46"/>
      <c r="AG803" s="46"/>
      <c r="AH803" s="80"/>
      <c r="AI803" s="81"/>
      <c r="AJ803" s="46"/>
      <c r="AK803" s="46"/>
    </row>
    <row r="804" spans="1:37" x14ac:dyDescent="0.2">
      <c r="A804" s="77"/>
      <c r="J804" s="77"/>
      <c r="L804" s="77"/>
      <c r="O804" s="77"/>
      <c r="Q804" s="77"/>
      <c r="R804" s="46"/>
      <c r="S804" s="80"/>
      <c r="T804" s="81"/>
      <c r="V804" s="82"/>
      <c r="W804" s="82"/>
      <c r="X804" s="82"/>
      <c r="Y804" s="82"/>
      <c r="Z804" s="46"/>
      <c r="AA804" s="46"/>
      <c r="AB804" s="46"/>
      <c r="AC804" s="46"/>
      <c r="AD804" s="46"/>
      <c r="AE804" s="46"/>
      <c r="AF804" s="46"/>
      <c r="AG804" s="46"/>
      <c r="AH804" s="80"/>
      <c r="AI804" s="81"/>
      <c r="AJ804" s="46"/>
      <c r="AK804" s="46"/>
    </row>
    <row r="805" spans="1:37" x14ac:dyDescent="0.2">
      <c r="A805" s="77"/>
      <c r="J805" s="77"/>
      <c r="L805" s="77"/>
      <c r="O805" s="77"/>
      <c r="Q805" s="77"/>
      <c r="R805" s="46"/>
      <c r="S805" s="80"/>
      <c r="T805" s="81"/>
      <c r="V805" s="82"/>
      <c r="W805" s="82"/>
      <c r="X805" s="82"/>
      <c r="Y805" s="82"/>
      <c r="Z805" s="46"/>
      <c r="AA805" s="46"/>
      <c r="AB805" s="46"/>
      <c r="AC805" s="46"/>
      <c r="AD805" s="46"/>
      <c r="AE805" s="46"/>
      <c r="AF805" s="46"/>
      <c r="AG805" s="46"/>
      <c r="AH805" s="80"/>
      <c r="AI805" s="81"/>
      <c r="AJ805" s="46"/>
      <c r="AK805" s="46"/>
    </row>
    <row r="806" spans="1:37" x14ac:dyDescent="0.2">
      <c r="A806" s="77"/>
      <c r="J806" s="77"/>
      <c r="L806" s="77"/>
      <c r="O806" s="77"/>
      <c r="Q806" s="77"/>
      <c r="R806" s="46"/>
      <c r="S806" s="80"/>
      <c r="T806" s="81"/>
      <c r="V806" s="82"/>
      <c r="W806" s="82"/>
      <c r="X806" s="82"/>
      <c r="Y806" s="82"/>
      <c r="Z806" s="46"/>
      <c r="AA806" s="46"/>
      <c r="AB806" s="46"/>
      <c r="AC806" s="46"/>
      <c r="AD806" s="46"/>
      <c r="AE806" s="46"/>
      <c r="AF806" s="46"/>
      <c r="AG806" s="46"/>
      <c r="AH806" s="80"/>
      <c r="AI806" s="81"/>
      <c r="AJ806" s="46"/>
      <c r="AK806" s="46"/>
    </row>
    <row r="807" spans="1:37" x14ac:dyDescent="0.2">
      <c r="A807" s="77"/>
      <c r="J807" s="77"/>
      <c r="L807" s="77"/>
      <c r="O807" s="77"/>
      <c r="Q807" s="77"/>
      <c r="R807" s="46"/>
      <c r="S807" s="80"/>
      <c r="T807" s="81"/>
      <c r="V807" s="82"/>
      <c r="W807" s="82"/>
      <c r="X807" s="82"/>
      <c r="Y807" s="82"/>
      <c r="Z807" s="46"/>
      <c r="AA807" s="46"/>
      <c r="AB807" s="46"/>
      <c r="AC807" s="46"/>
      <c r="AD807" s="46"/>
      <c r="AE807" s="46"/>
      <c r="AF807" s="46"/>
      <c r="AG807" s="46"/>
      <c r="AH807" s="80"/>
      <c r="AI807" s="81"/>
      <c r="AJ807" s="46"/>
      <c r="AK807" s="46"/>
    </row>
    <row r="808" spans="1:37" x14ac:dyDescent="0.2">
      <c r="A808" s="77"/>
      <c r="J808" s="77"/>
      <c r="L808" s="77"/>
      <c r="O808" s="77"/>
      <c r="Q808" s="77"/>
      <c r="R808" s="46"/>
      <c r="S808" s="80"/>
      <c r="T808" s="81"/>
      <c r="V808" s="82"/>
      <c r="W808" s="82"/>
      <c r="X808" s="82"/>
      <c r="Y808" s="82"/>
      <c r="Z808" s="46"/>
      <c r="AA808" s="46"/>
      <c r="AB808" s="46"/>
      <c r="AC808" s="46"/>
      <c r="AD808" s="46"/>
      <c r="AE808" s="46"/>
      <c r="AF808" s="46"/>
      <c r="AG808" s="46"/>
      <c r="AH808" s="80"/>
      <c r="AI808" s="81"/>
      <c r="AJ808" s="46"/>
      <c r="AK808" s="46"/>
    </row>
    <row r="809" spans="1:37" x14ac:dyDescent="0.2">
      <c r="A809" s="77"/>
      <c r="J809" s="77"/>
      <c r="L809" s="77"/>
      <c r="O809" s="77"/>
      <c r="Q809" s="77"/>
      <c r="R809" s="46"/>
      <c r="S809" s="80"/>
      <c r="T809" s="81"/>
      <c r="V809" s="82"/>
      <c r="W809" s="82"/>
      <c r="X809" s="82"/>
      <c r="Y809" s="82"/>
      <c r="Z809" s="46"/>
      <c r="AA809" s="46"/>
      <c r="AB809" s="46"/>
      <c r="AC809" s="46"/>
      <c r="AD809" s="46"/>
      <c r="AE809" s="46"/>
      <c r="AF809" s="46"/>
      <c r="AG809" s="46"/>
      <c r="AH809" s="80"/>
      <c r="AI809" s="81"/>
      <c r="AJ809" s="46"/>
      <c r="AK809" s="46"/>
    </row>
    <row r="810" spans="1:37" x14ac:dyDescent="0.2">
      <c r="A810" s="77"/>
      <c r="J810" s="77"/>
      <c r="L810" s="77"/>
      <c r="O810" s="77"/>
      <c r="Q810" s="77"/>
      <c r="R810" s="46"/>
      <c r="S810" s="80"/>
      <c r="T810" s="81"/>
      <c r="V810" s="82"/>
      <c r="W810" s="82"/>
      <c r="X810" s="82"/>
      <c r="Y810" s="82"/>
      <c r="Z810" s="46"/>
      <c r="AA810" s="46"/>
      <c r="AB810" s="46"/>
      <c r="AC810" s="46"/>
      <c r="AD810" s="46"/>
      <c r="AE810" s="46"/>
      <c r="AF810" s="46"/>
      <c r="AG810" s="46"/>
      <c r="AH810" s="80"/>
      <c r="AI810" s="81"/>
      <c r="AJ810" s="46"/>
      <c r="AK810" s="46"/>
    </row>
    <row r="811" spans="1:37" x14ac:dyDescent="0.2">
      <c r="A811" s="77"/>
      <c r="J811" s="77"/>
      <c r="L811" s="77"/>
      <c r="O811" s="77"/>
      <c r="Q811" s="77"/>
      <c r="R811" s="46"/>
      <c r="S811" s="80"/>
      <c r="T811" s="81"/>
      <c r="V811" s="82"/>
      <c r="W811" s="82"/>
      <c r="X811" s="82"/>
      <c r="Y811" s="82"/>
      <c r="Z811" s="46"/>
      <c r="AA811" s="46"/>
      <c r="AB811" s="46"/>
      <c r="AC811" s="46"/>
      <c r="AD811" s="46"/>
      <c r="AE811" s="46"/>
      <c r="AF811" s="46"/>
      <c r="AG811" s="46"/>
      <c r="AH811" s="80"/>
      <c r="AI811" s="81"/>
      <c r="AJ811" s="46"/>
      <c r="AK811" s="46"/>
    </row>
    <row r="812" spans="1:37" x14ac:dyDescent="0.2">
      <c r="A812" s="77"/>
      <c r="J812" s="77"/>
      <c r="L812" s="77"/>
      <c r="O812" s="77"/>
      <c r="Q812" s="77"/>
      <c r="R812" s="46"/>
      <c r="S812" s="80"/>
      <c r="T812" s="81"/>
      <c r="V812" s="82"/>
      <c r="W812" s="82"/>
      <c r="X812" s="82"/>
      <c r="Y812" s="82"/>
      <c r="Z812" s="46"/>
      <c r="AA812" s="46"/>
      <c r="AB812" s="46"/>
      <c r="AC812" s="46"/>
      <c r="AD812" s="46"/>
      <c r="AE812" s="46"/>
      <c r="AF812" s="46"/>
      <c r="AG812" s="46"/>
      <c r="AH812" s="80"/>
      <c r="AI812" s="81"/>
      <c r="AJ812" s="46"/>
      <c r="AK812" s="46"/>
    </row>
    <row r="813" spans="1:37" x14ac:dyDescent="0.2">
      <c r="A813" s="77"/>
      <c r="J813" s="77"/>
      <c r="L813" s="77"/>
      <c r="O813" s="77"/>
      <c r="Q813" s="77"/>
      <c r="R813" s="46"/>
      <c r="S813" s="80"/>
      <c r="T813" s="81"/>
      <c r="V813" s="82"/>
      <c r="W813" s="82"/>
      <c r="X813" s="82"/>
      <c r="Y813" s="82"/>
      <c r="Z813" s="46"/>
      <c r="AA813" s="46"/>
      <c r="AB813" s="46"/>
      <c r="AC813" s="46"/>
      <c r="AD813" s="46"/>
      <c r="AE813" s="46"/>
      <c r="AF813" s="46"/>
      <c r="AG813" s="46"/>
      <c r="AH813" s="80"/>
      <c r="AI813" s="81"/>
      <c r="AJ813" s="46"/>
      <c r="AK813" s="46"/>
    </row>
    <row r="814" spans="1:37" x14ac:dyDescent="0.2">
      <c r="A814" s="77"/>
      <c r="J814" s="77"/>
      <c r="L814" s="77"/>
      <c r="O814" s="77"/>
      <c r="Q814" s="77"/>
      <c r="R814" s="46"/>
      <c r="S814" s="80"/>
      <c r="T814" s="81"/>
      <c r="V814" s="82"/>
      <c r="W814" s="82"/>
      <c r="X814" s="82"/>
      <c r="Y814" s="82"/>
      <c r="Z814" s="46"/>
      <c r="AA814" s="46"/>
      <c r="AB814" s="46"/>
      <c r="AC814" s="46"/>
      <c r="AD814" s="46"/>
      <c r="AE814" s="46"/>
      <c r="AF814" s="46"/>
      <c r="AG814" s="46"/>
      <c r="AH814" s="80"/>
      <c r="AI814" s="81"/>
      <c r="AJ814" s="46"/>
      <c r="AK814" s="46"/>
    </row>
    <row r="815" spans="1:37" x14ac:dyDescent="0.2">
      <c r="A815" s="77"/>
      <c r="J815" s="77"/>
      <c r="L815" s="77"/>
      <c r="O815" s="77"/>
      <c r="Q815" s="77"/>
      <c r="R815" s="46"/>
      <c r="S815" s="80"/>
      <c r="T815" s="81"/>
      <c r="V815" s="82"/>
      <c r="W815" s="82"/>
      <c r="X815" s="82"/>
      <c r="Y815" s="82"/>
      <c r="Z815" s="46"/>
      <c r="AA815" s="46"/>
      <c r="AB815" s="46"/>
      <c r="AC815" s="46"/>
      <c r="AD815" s="46"/>
      <c r="AE815" s="46"/>
      <c r="AF815" s="46"/>
      <c r="AG815" s="46"/>
      <c r="AH815" s="80"/>
      <c r="AI815" s="81"/>
      <c r="AJ815" s="46"/>
      <c r="AK815" s="46"/>
    </row>
    <row r="816" spans="1:37" x14ac:dyDescent="0.2">
      <c r="A816" s="77"/>
      <c r="J816" s="77"/>
      <c r="L816" s="77"/>
      <c r="O816" s="77"/>
      <c r="Q816" s="77"/>
      <c r="R816" s="46"/>
      <c r="S816" s="80"/>
      <c r="T816" s="81"/>
      <c r="V816" s="82"/>
      <c r="W816" s="82"/>
      <c r="X816" s="82"/>
      <c r="Y816" s="82"/>
      <c r="Z816" s="46"/>
      <c r="AA816" s="46"/>
      <c r="AB816" s="46"/>
      <c r="AC816" s="46"/>
      <c r="AD816" s="46"/>
      <c r="AE816" s="46"/>
      <c r="AF816" s="46"/>
      <c r="AG816" s="46"/>
      <c r="AH816" s="80"/>
      <c r="AI816" s="81"/>
      <c r="AJ816" s="46"/>
      <c r="AK816" s="46"/>
    </row>
    <row r="817" spans="1:37" x14ac:dyDescent="0.2">
      <c r="A817" s="77"/>
      <c r="J817" s="77"/>
      <c r="L817" s="77"/>
      <c r="O817" s="77"/>
      <c r="Q817" s="77"/>
      <c r="R817" s="46"/>
      <c r="S817" s="80"/>
      <c r="T817" s="81"/>
      <c r="V817" s="82"/>
      <c r="W817" s="82"/>
      <c r="X817" s="82"/>
      <c r="Y817" s="82"/>
      <c r="Z817" s="46"/>
      <c r="AA817" s="46"/>
      <c r="AB817" s="46"/>
      <c r="AC817" s="46"/>
      <c r="AD817" s="46"/>
      <c r="AE817" s="46"/>
      <c r="AF817" s="46"/>
      <c r="AG817" s="46"/>
      <c r="AH817" s="80"/>
      <c r="AI817" s="81"/>
      <c r="AJ817" s="46"/>
      <c r="AK817" s="46"/>
    </row>
    <row r="818" spans="1:37" x14ac:dyDescent="0.2">
      <c r="A818" s="77"/>
      <c r="J818" s="77"/>
      <c r="L818" s="77"/>
      <c r="O818" s="77"/>
      <c r="Q818" s="77"/>
      <c r="R818" s="46"/>
      <c r="S818" s="80"/>
      <c r="T818" s="81"/>
      <c r="V818" s="82"/>
      <c r="W818" s="82"/>
      <c r="X818" s="82"/>
      <c r="Y818" s="82"/>
      <c r="Z818" s="46"/>
      <c r="AA818" s="46"/>
      <c r="AB818" s="46"/>
      <c r="AC818" s="46"/>
      <c r="AD818" s="46"/>
      <c r="AE818" s="46"/>
      <c r="AF818" s="46"/>
      <c r="AG818" s="46"/>
      <c r="AH818" s="80"/>
      <c r="AI818" s="81"/>
      <c r="AJ818" s="46"/>
      <c r="AK818" s="46"/>
    </row>
    <row r="819" spans="1:37" x14ac:dyDescent="0.2">
      <c r="A819" s="77"/>
      <c r="J819" s="77"/>
      <c r="L819" s="77"/>
      <c r="O819" s="77"/>
      <c r="Q819" s="77"/>
      <c r="R819" s="46"/>
      <c r="S819" s="80"/>
      <c r="T819" s="81"/>
      <c r="V819" s="82"/>
      <c r="W819" s="82"/>
      <c r="X819" s="82"/>
      <c r="Y819" s="82"/>
      <c r="Z819" s="46"/>
      <c r="AA819" s="46"/>
      <c r="AB819" s="46"/>
      <c r="AC819" s="46"/>
      <c r="AD819" s="46"/>
      <c r="AE819" s="46"/>
      <c r="AF819" s="46"/>
      <c r="AG819" s="46"/>
      <c r="AH819" s="80"/>
      <c r="AI819" s="81"/>
      <c r="AJ819" s="46"/>
      <c r="AK819" s="46"/>
    </row>
    <row r="820" spans="1:37" x14ac:dyDescent="0.2">
      <c r="A820" s="77"/>
      <c r="J820" s="77"/>
      <c r="L820" s="77"/>
      <c r="O820" s="77"/>
      <c r="Q820" s="77"/>
      <c r="R820" s="46"/>
      <c r="S820" s="80"/>
      <c r="T820" s="81"/>
      <c r="V820" s="82"/>
      <c r="W820" s="82"/>
      <c r="X820" s="82"/>
      <c r="Y820" s="82"/>
      <c r="Z820" s="46"/>
      <c r="AA820" s="46"/>
      <c r="AB820" s="46"/>
      <c r="AC820" s="46"/>
      <c r="AD820" s="46"/>
      <c r="AE820" s="46"/>
      <c r="AF820" s="46"/>
      <c r="AG820" s="46"/>
      <c r="AH820" s="80"/>
      <c r="AI820" s="81"/>
      <c r="AJ820" s="46"/>
      <c r="AK820" s="46"/>
    </row>
    <row r="821" spans="1:37" x14ac:dyDescent="0.2">
      <c r="A821" s="77"/>
      <c r="J821" s="77"/>
      <c r="L821" s="77"/>
      <c r="O821" s="77"/>
      <c r="Q821" s="77"/>
      <c r="R821" s="46"/>
      <c r="S821" s="80"/>
      <c r="T821" s="81"/>
      <c r="V821" s="82"/>
      <c r="W821" s="82"/>
      <c r="X821" s="82"/>
      <c r="Y821" s="82"/>
      <c r="Z821" s="46"/>
      <c r="AA821" s="46"/>
      <c r="AB821" s="46"/>
      <c r="AC821" s="46"/>
      <c r="AD821" s="46"/>
      <c r="AE821" s="46"/>
      <c r="AF821" s="46"/>
      <c r="AG821" s="46"/>
      <c r="AH821" s="80"/>
      <c r="AI821" s="81"/>
      <c r="AJ821" s="46"/>
      <c r="AK821" s="46"/>
    </row>
    <row r="822" spans="1:37" x14ac:dyDescent="0.2">
      <c r="A822" s="77"/>
      <c r="J822" s="77"/>
      <c r="L822" s="77"/>
      <c r="O822" s="77"/>
      <c r="Q822" s="77"/>
      <c r="R822" s="46"/>
      <c r="S822" s="80"/>
      <c r="T822" s="81"/>
      <c r="V822" s="82"/>
      <c r="W822" s="82"/>
      <c r="X822" s="82"/>
      <c r="Y822" s="82"/>
      <c r="Z822" s="46"/>
      <c r="AA822" s="46"/>
      <c r="AB822" s="46"/>
      <c r="AC822" s="46"/>
      <c r="AD822" s="46"/>
      <c r="AE822" s="46"/>
      <c r="AF822" s="46"/>
      <c r="AG822" s="46"/>
      <c r="AH822" s="80"/>
      <c r="AI822" s="81"/>
      <c r="AJ822" s="46"/>
      <c r="AK822" s="46"/>
    </row>
    <row r="823" spans="1:37" x14ac:dyDescent="0.2">
      <c r="A823" s="77"/>
      <c r="J823" s="77"/>
      <c r="L823" s="77"/>
      <c r="O823" s="77"/>
      <c r="Q823" s="77"/>
      <c r="R823" s="46"/>
      <c r="S823" s="80"/>
      <c r="T823" s="81"/>
      <c r="V823" s="82"/>
      <c r="W823" s="82"/>
      <c r="X823" s="82"/>
      <c r="Y823" s="82"/>
      <c r="Z823" s="46"/>
      <c r="AA823" s="46"/>
      <c r="AB823" s="46"/>
      <c r="AC823" s="46"/>
      <c r="AD823" s="46"/>
      <c r="AE823" s="46"/>
      <c r="AF823" s="46"/>
      <c r="AG823" s="46"/>
      <c r="AH823" s="80"/>
      <c r="AI823" s="81"/>
      <c r="AJ823" s="46"/>
      <c r="AK823" s="46"/>
    </row>
    <row r="824" spans="1:37" x14ac:dyDescent="0.2">
      <c r="A824" s="77"/>
      <c r="J824" s="77"/>
      <c r="L824" s="77"/>
      <c r="O824" s="77"/>
      <c r="Q824" s="77"/>
      <c r="R824" s="46"/>
      <c r="S824" s="80"/>
      <c r="T824" s="81"/>
      <c r="V824" s="82"/>
      <c r="W824" s="82"/>
      <c r="X824" s="82"/>
      <c r="Y824" s="82"/>
      <c r="Z824" s="46"/>
      <c r="AA824" s="46"/>
      <c r="AB824" s="46"/>
      <c r="AC824" s="46"/>
      <c r="AD824" s="46"/>
      <c r="AE824" s="46"/>
      <c r="AF824" s="46"/>
      <c r="AG824" s="46"/>
      <c r="AH824" s="80"/>
      <c r="AI824" s="81"/>
      <c r="AJ824" s="46"/>
      <c r="AK824" s="46"/>
    </row>
    <row r="825" spans="1:37" x14ac:dyDescent="0.2">
      <c r="A825" s="77"/>
      <c r="J825" s="77"/>
      <c r="L825" s="77"/>
      <c r="O825" s="77"/>
      <c r="Q825" s="77"/>
      <c r="R825" s="46"/>
      <c r="S825" s="80"/>
      <c r="T825" s="81"/>
      <c r="V825" s="82"/>
      <c r="W825" s="82"/>
      <c r="X825" s="82"/>
      <c r="Y825" s="82"/>
      <c r="Z825" s="46"/>
      <c r="AA825" s="46"/>
      <c r="AB825" s="46"/>
      <c r="AC825" s="46"/>
      <c r="AD825" s="46"/>
      <c r="AE825" s="46"/>
      <c r="AF825" s="46"/>
      <c r="AG825" s="46"/>
      <c r="AH825" s="80"/>
      <c r="AI825" s="81"/>
      <c r="AJ825" s="46"/>
      <c r="AK825" s="46"/>
    </row>
    <row r="826" spans="1:37" x14ac:dyDescent="0.2">
      <c r="A826" s="77"/>
      <c r="J826" s="77"/>
      <c r="L826" s="77"/>
      <c r="O826" s="77"/>
      <c r="Q826" s="77"/>
      <c r="R826" s="46"/>
      <c r="S826" s="80"/>
      <c r="T826" s="81"/>
      <c r="V826" s="82"/>
      <c r="W826" s="82"/>
      <c r="X826" s="82"/>
      <c r="Y826" s="82"/>
      <c r="Z826" s="46"/>
      <c r="AA826" s="46"/>
      <c r="AB826" s="46"/>
      <c r="AC826" s="46"/>
      <c r="AD826" s="46"/>
      <c r="AE826" s="46"/>
      <c r="AF826" s="46"/>
      <c r="AG826" s="46"/>
      <c r="AH826" s="80"/>
      <c r="AI826" s="81"/>
      <c r="AJ826" s="46"/>
      <c r="AK826" s="46"/>
    </row>
    <row r="827" spans="1:37" x14ac:dyDescent="0.2">
      <c r="A827" s="77"/>
      <c r="J827" s="77"/>
      <c r="L827" s="77"/>
      <c r="O827" s="77"/>
      <c r="Q827" s="77"/>
      <c r="R827" s="46"/>
      <c r="S827" s="80"/>
      <c r="T827" s="81"/>
      <c r="V827" s="82"/>
      <c r="W827" s="82"/>
      <c r="X827" s="82"/>
      <c r="Y827" s="82"/>
      <c r="Z827" s="46"/>
      <c r="AA827" s="46"/>
      <c r="AB827" s="46"/>
      <c r="AC827" s="46"/>
      <c r="AD827" s="46"/>
      <c r="AE827" s="46"/>
      <c r="AF827" s="46"/>
      <c r="AG827" s="46"/>
      <c r="AH827" s="80"/>
      <c r="AI827" s="81"/>
      <c r="AJ827" s="46"/>
      <c r="AK827" s="46"/>
    </row>
    <row r="828" spans="1:37" x14ac:dyDescent="0.2">
      <c r="A828" s="77"/>
      <c r="J828" s="77"/>
      <c r="L828" s="77"/>
      <c r="O828" s="77"/>
      <c r="Q828" s="77"/>
      <c r="R828" s="46"/>
      <c r="S828" s="80"/>
      <c r="T828" s="81"/>
      <c r="V828" s="82"/>
      <c r="W828" s="82"/>
      <c r="X828" s="82"/>
      <c r="Y828" s="82"/>
      <c r="Z828" s="46"/>
      <c r="AA828" s="46"/>
      <c r="AB828" s="46"/>
      <c r="AC828" s="46"/>
      <c r="AD828" s="46"/>
      <c r="AE828" s="46"/>
      <c r="AF828" s="46"/>
      <c r="AG828" s="46"/>
      <c r="AH828" s="80"/>
      <c r="AI828" s="81"/>
      <c r="AJ828" s="46"/>
      <c r="AK828" s="46"/>
    </row>
    <row r="829" spans="1:37" x14ac:dyDescent="0.2">
      <c r="A829" s="77"/>
      <c r="J829" s="77"/>
      <c r="L829" s="77"/>
      <c r="O829" s="77"/>
      <c r="Q829" s="77"/>
      <c r="R829" s="46"/>
      <c r="S829" s="80"/>
      <c r="T829" s="81"/>
      <c r="V829" s="82"/>
      <c r="W829" s="82"/>
      <c r="X829" s="82"/>
      <c r="Y829" s="82"/>
      <c r="Z829" s="46"/>
      <c r="AA829" s="46"/>
      <c r="AB829" s="46"/>
      <c r="AC829" s="46"/>
      <c r="AD829" s="46"/>
      <c r="AE829" s="46"/>
      <c r="AF829" s="46"/>
      <c r="AG829" s="46"/>
      <c r="AH829" s="80"/>
      <c r="AI829" s="81"/>
      <c r="AJ829" s="46"/>
      <c r="AK829" s="46"/>
    </row>
    <row r="830" spans="1:37" x14ac:dyDescent="0.2">
      <c r="A830" s="77"/>
      <c r="J830" s="77"/>
      <c r="L830" s="77"/>
      <c r="O830" s="77"/>
      <c r="Q830" s="77"/>
      <c r="R830" s="46"/>
      <c r="S830" s="80"/>
      <c r="T830" s="81"/>
      <c r="V830" s="82"/>
      <c r="W830" s="82"/>
      <c r="X830" s="82"/>
      <c r="Y830" s="82"/>
      <c r="Z830" s="46"/>
      <c r="AA830" s="46"/>
      <c r="AB830" s="46"/>
      <c r="AC830" s="46"/>
      <c r="AD830" s="46"/>
      <c r="AE830" s="46"/>
      <c r="AF830" s="46"/>
      <c r="AG830" s="46"/>
      <c r="AH830" s="80"/>
      <c r="AI830" s="81"/>
      <c r="AJ830" s="46"/>
      <c r="AK830" s="46"/>
    </row>
    <row r="831" spans="1:37" x14ac:dyDescent="0.2">
      <c r="A831" s="77"/>
      <c r="J831" s="77"/>
      <c r="L831" s="77"/>
      <c r="O831" s="77"/>
      <c r="Q831" s="77"/>
      <c r="R831" s="46"/>
      <c r="S831" s="80"/>
      <c r="T831" s="81"/>
      <c r="V831" s="82"/>
      <c r="W831" s="82"/>
      <c r="X831" s="82"/>
      <c r="Y831" s="82"/>
      <c r="Z831" s="46"/>
      <c r="AA831" s="46"/>
      <c r="AB831" s="46"/>
      <c r="AC831" s="46"/>
      <c r="AD831" s="46"/>
      <c r="AE831" s="46"/>
      <c r="AF831" s="46"/>
      <c r="AG831" s="46"/>
      <c r="AH831" s="80"/>
      <c r="AI831" s="81"/>
      <c r="AJ831" s="46"/>
      <c r="AK831" s="46"/>
    </row>
    <row r="832" spans="1:37" x14ac:dyDescent="0.2">
      <c r="A832" s="77"/>
      <c r="J832" s="77"/>
      <c r="L832" s="77"/>
      <c r="O832" s="77"/>
      <c r="Q832" s="77"/>
      <c r="R832" s="46"/>
      <c r="S832" s="80"/>
      <c r="T832" s="81"/>
      <c r="V832" s="82"/>
      <c r="W832" s="82"/>
      <c r="X832" s="82"/>
      <c r="Y832" s="82"/>
      <c r="Z832" s="46"/>
      <c r="AA832" s="46"/>
      <c r="AB832" s="46"/>
      <c r="AC832" s="46"/>
      <c r="AD832" s="46"/>
      <c r="AE832" s="46"/>
      <c r="AF832" s="46"/>
      <c r="AG832" s="46"/>
      <c r="AH832" s="80"/>
      <c r="AI832" s="81"/>
      <c r="AJ832" s="46"/>
      <c r="AK832" s="46"/>
    </row>
    <row r="833" spans="1:37" x14ac:dyDescent="0.2">
      <c r="A833" s="77"/>
      <c r="J833" s="77"/>
      <c r="L833" s="77"/>
      <c r="O833" s="77"/>
      <c r="Q833" s="77"/>
      <c r="R833" s="46"/>
      <c r="S833" s="80"/>
      <c r="T833" s="81"/>
      <c r="V833" s="82"/>
      <c r="W833" s="82"/>
      <c r="X833" s="82"/>
      <c r="Y833" s="82"/>
      <c r="Z833" s="46"/>
      <c r="AA833" s="46"/>
      <c r="AB833" s="46"/>
      <c r="AC833" s="46"/>
      <c r="AD833" s="46"/>
      <c r="AE833" s="46"/>
      <c r="AF833" s="46"/>
      <c r="AG833" s="46"/>
      <c r="AH833" s="80"/>
      <c r="AI833" s="81"/>
      <c r="AJ833" s="46"/>
      <c r="AK833" s="46"/>
    </row>
    <row r="834" spans="1:37" x14ac:dyDescent="0.2">
      <c r="A834" s="77"/>
      <c r="J834" s="77"/>
      <c r="L834" s="77"/>
      <c r="O834" s="77"/>
      <c r="Q834" s="77"/>
      <c r="R834" s="46"/>
      <c r="S834" s="80"/>
      <c r="T834" s="81"/>
      <c r="V834" s="82"/>
      <c r="W834" s="82"/>
      <c r="X834" s="82"/>
      <c r="Y834" s="82"/>
      <c r="Z834" s="46"/>
      <c r="AA834" s="46"/>
      <c r="AB834" s="46"/>
      <c r="AC834" s="46"/>
      <c r="AD834" s="46"/>
      <c r="AE834" s="46"/>
      <c r="AF834" s="46"/>
      <c r="AG834" s="46"/>
      <c r="AH834" s="80"/>
      <c r="AI834" s="81"/>
      <c r="AJ834" s="46"/>
      <c r="AK834" s="46"/>
    </row>
    <row r="835" spans="1:37" x14ac:dyDescent="0.2">
      <c r="A835" s="77"/>
      <c r="J835" s="77"/>
      <c r="L835" s="77"/>
      <c r="O835" s="77"/>
      <c r="Q835" s="77"/>
      <c r="R835" s="46"/>
      <c r="S835" s="80"/>
      <c r="T835" s="81"/>
      <c r="V835" s="82"/>
      <c r="W835" s="82"/>
      <c r="X835" s="82"/>
      <c r="Y835" s="82"/>
      <c r="Z835" s="46"/>
      <c r="AA835" s="46"/>
      <c r="AB835" s="46"/>
      <c r="AC835" s="46"/>
      <c r="AD835" s="46"/>
      <c r="AE835" s="46"/>
      <c r="AF835" s="46"/>
      <c r="AG835" s="46"/>
      <c r="AH835" s="80"/>
      <c r="AI835" s="81"/>
      <c r="AJ835" s="46"/>
      <c r="AK835" s="46"/>
    </row>
    <row r="836" spans="1:37" x14ac:dyDescent="0.2">
      <c r="A836" s="77"/>
      <c r="J836" s="77"/>
      <c r="L836" s="77"/>
      <c r="O836" s="77"/>
      <c r="Q836" s="77"/>
      <c r="R836" s="46"/>
      <c r="S836" s="80"/>
      <c r="T836" s="81"/>
      <c r="V836" s="82"/>
      <c r="W836" s="82"/>
      <c r="X836" s="82"/>
      <c r="Y836" s="82"/>
      <c r="Z836" s="46"/>
      <c r="AA836" s="46"/>
      <c r="AB836" s="46"/>
      <c r="AC836" s="46"/>
      <c r="AD836" s="46"/>
      <c r="AE836" s="46"/>
      <c r="AF836" s="46"/>
      <c r="AG836" s="46"/>
      <c r="AH836" s="80"/>
      <c r="AI836" s="81"/>
      <c r="AJ836" s="46"/>
      <c r="AK836" s="46"/>
    </row>
    <row r="837" spans="1:37" x14ac:dyDescent="0.2">
      <c r="A837" s="77"/>
      <c r="J837" s="77"/>
      <c r="L837" s="77"/>
      <c r="O837" s="77"/>
      <c r="Q837" s="77"/>
      <c r="R837" s="46"/>
      <c r="S837" s="80"/>
      <c r="T837" s="81"/>
      <c r="V837" s="82"/>
      <c r="W837" s="82"/>
      <c r="X837" s="82"/>
      <c r="Y837" s="82"/>
      <c r="Z837" s="46"/>
      <c r="AA837" s="46"/>
      <c r="AB837" s="46"/>
      <c r="AC837" s="46"/>
      <c r="AD837" s="46"/>
      <c r="AE837" s="46"/>
      <c r="AF837" s="46"/>
      <c r="AG837" s="46"/>
      <c r="AH837" s="80"/>
      <c r="AI837" s="81"/>
      <c r="AJ837" s="46"/>
      <c r="AK837" s="46"/>
    </row>
    <row r="838" spans="1:37" x14ac:dyDescent="0.2">
      <c r="A838" s="77"/>
      <c r="J838" s="77"/>
      <c r="L838" s="77"/>
      <c r="O838" s="77"/>
      <c r="Q838" s="77"/>
      <c r="R838" s="46"/>
      <c r="S838" s="80"/>
      <c r="T838" s="81"/>
      <c r="V838" s="82"/>
      <c r="W838" s="82"/>
      <c r="X838" s="82"/>
      <c r="Y838" s="82"/>
      <c r="Z838" s="46"/>
      <c r="AA838" s="46"/>
      <c r="AB838" s="46"/>
      <c r="AC838" s="46"/>
      <c r="AD838" s="46"/>
      <c r="AE838" s="46"/>
      <c r="AF838" s="46"/>
      <c r="AG838" s="46"/>
      <c r="AH838" s="80"/>
      <c r="AI838" s="81"/>
      <c r="AJ838" s="46"/>
      <c r="AK838" s="46"/>
    </row>
    <row r="839" spans="1:37" x14ac:dyDescent="0.2">
      <c r="A839" s="77"/>
      <c r="J839" s="77"/>
      <c r="L839" s="77"/>
      <c r="O839" s="77"/>
      <c r="Q839" s="77"/>
      <c r="R839" s="46"/>
      <c r="S839" s="80"/>
      <c r="T839" s="81"/>
      <c r="V839" s="82"/>
      <c r="W839" s="82"/>
      <c r="X839" s="82"/>
      <c r="Y839" s="82"/>
      <c r="Z839" s="46"/>
      <c r="AA839" s="46"/>
      <c r="AB839" s="46"/>
      <c r="AC839" s="46"/>
      <c r="AD839" s="46"/>
      <c r="AE839" s="46"/>
      <c r="AF839" s="46"/>
      <c r="AG839" s="46"/>
      <c r="AH839" s="80"/>
      <c r="AI839" s="81"/>
      <c r="AJ839" s="46"/>
      <c r="AK839" s="46"/>
    </row>
    <row r="840" spans="1:37" x14ac:dyDescent="0.2">
      <c r="A840" s="77"/>
      <c r="J840" s="77"/>
      <c r="L840" s="77"/>
      <c r="O840" s="77"/>
      <c r="Q840" s="77"/>
      <c r="R840" s="46"/>
      <c r="S840" s="80"/>
      <c r="T840" s="81"/>
      <c r="V840" s="82"/>
      <c r="W840" s="82"/>
      <c r="X840" s="82"/>
      <c r="Y840" s="82"/>
      <c r="Z840" s="46"/>
      <c r="AA840" s="46"/>
      <c r="AB840" s="46"/>
      <c r="AC840" s="46"/>
      <c r="AD840" s="46"/>
      <c r="AE840" s="46"/>
      <c r="AF840" s="46"/>
      <c r="AG840" s="46"/>
      <c r="AH840" s="80"/>
      <c r="AI840" s="81"/>
      <c r="AJ840" s="46"/>
      <c r="AK840" s="46"/>
    </row>
    <row r="841" spans="1:37" x14ac:dyDescent="0.2">
      <c r="A841" s="77"/>
      <c r="J841" s="77"/>
      <c r="L841" s="77"/>
      <c r="O841" s="77"/>
      <c r="Q841" s="77"/>
      <c r="R841" s="46"/>
      <c r="S841" s="80"/>
      <c r="T841" s="81"/>
      <c r="V841" s="82"/>
      <c r="W841" s="82"/>
      <c r="X841" s="82"/>
      <c r="Y841" s="82"/>
      <c r="Z841" s="46"/>
      <c r="AA841" s="46"/>
      <c r="AB841" s="46"/>
      <c r="AC841" s="46"/>
      <c r="AD841" s="46"/>
      <c r="AE841" s="46"/>
      <c r="AF841" s="46"/>
      <c r="AG841" s="46"/>
      <c r="AH841" s="80"/>
      <c r="AI841" s="81"/>
      <c r="AJ841" s="46"/>
      <c r="AK841" s="46"/>
    </row>
    <row r="842" spans="1:37" x14ac:dyDescent="0.2">
      <c r="A842" s="77"/>
      <c r="J842" s="77"/>
      <c r="L842" s="77"/>
      <c r="O842" s="77"/>
      <c r="Q842" s="77"/>
      <c r="R842" s="46"/>
      <c r="S842" s="80"/>
      <c r="T842" s="81"/>
      <c r="V842" s="82"/>
      <c r="W842" s="82"/>
      <c r="X842" s="82"/>
      <c r="Y842" s="82"/>
      <c r="Z842" s="46"/>
      <c r="AA842" s="46"/>
      <c r="AB842" s="46"/>
      <c r="AC842" s="46"/>
      <c r="AD842" s="46"/>
      <c r="AE842" s="46"/>
      <c r="AF842" s="46"/>
      <c r="AG842" s="46"/>
      <c r="AH842" s="80"/>
      <c r="AI842" s="81"/>
      <c r="AJ842" s="46"/>
      <c r="AK842" s="46"/>
    </row>
    <row r="843" spans="1:37" x14ac:dyDescent="0.2">
      <c r="A843" s="77"/>
      <c r="J843" s="77"/>
      <c r="L843" s="77"/>
      <c r="O843" s="77"/>
      <c r="Q843" s="77"/>
      <c r="R843" s="46"/>
      <c r="S843" s="80"/>
      <c r="T843" s="81"/>
      <c r="V843" s="82"/>
      <c r="W843" s="82"/>
      <c r="X843" s="82"/>
      <c r="Y843" s="82"/>
      <c r="Z843" s="46"/>
      <c r="AA843" s="46"/>
      <c r="AB843" s="46"/>
      <c r="AC843" s="46"/>
      <c r="AD843" s="46"/>
      <c r="AE843" s="46"/>
      <c r="AF843" s="46"/>
      <c r="AG843" s="46"/>
      <c r="AH843" s="80"/>
      <c r="AI843" s="81"/>
      <c r="AJ843" s="46"/>
      <c r="AK843" s="46"/>
    </row>
    <row r="844" spans="1:37" x14ac:dyDescent="0.2">
      <c r="A844" s="77"/>
      <c r="J844" s="77"/>
      <c r="L844" s="77"/>
      <c r="O844" s="77"/>
      <c r="Q844" s="77"/>
      <c r="R844" s="46"/>
      <c r="S844" s="80"/>
      <c r="T844" s="81"/>
      <c r="V844" s="82"/>
      <c r="W844" s="82"/>
      <c r="X844" s="82"/>
      <c r="Y844" s="82"/>
      <c r="Z844" s="46"/>
      <c r="AA844" s="46"/>
      <c r="AB844" s="46"/>
      <c r="AC844" s="46"/>
      <c r="AD844" s="46"/>
      <c r="AE844" s="46"/>
      <c r="AF844" s="46"/>
      <c r="AG844" s="46"/>
      <c r="AH844" s="80"/>
      <c r="AI844" s="81"/>
      <c r="AJ844" s="46"/>
      <c r="AK844" s="46"/>
    </row>
    <row r="845" spans="1:37" x14ac:dyDescent="0.2">
      <c r="A845" s="77"/>
      <c r="J845" s="77"/>
      <c r="L845" s="77"/>
      <c r="O845" s="77"/>
      <c r="Q845" s="77"/>
      <c r="R845" s="46"/>
      <c r="S845" s="80"/>
      <c r="T845" s="81"/>
      <c r="V845" s="82"/>
      <c r="W845" s="82"/>
      <c r="X845" s="82"/>
      <c r="Y845" s="82"/>
      <c r="Z845" s="46"/>
      <c r="AA845" s="46"/>
      <c r="AB845" s="46"/>
      <c r="AC845" s="46"/>
      <c r="AD845" s="46"/>
      <c r="AE845" s="46"/>
      <c r="AF845" s="46"/>
      <c r="AG845" s="46"/>
      <c r="AH845" s="80"/>
      <c r="AI845" s="81"/>
      <c r="AJ845" s="46"/>
      <c r="AK845" s="46"/>
    </row>
    <row r="846" spans="1:37" x14ac:dyDescent="0.2">
      <c r="A846" s="77"/>
      <c r="J846" s="77"/>
      <c r="L846" s="77"/>
      <c r="O846" s="77"/>
      <c r="Q846" s="77"/>
      <c r="R846" s="46"/>
      <c r="S846" s="80"/>
      <c r="T846" s="81"/>
      <c r="V846" s="82"/>
      <c r="W846" s="82"/>
      <c r="X846" s="82"/>
      <c r="Y846" s="82"/>
      <c r="Z846" s="46"/>
      <c r="AA846" s="46"/>
      <c r="AB846" s="46"/>
      <c r="AC846" s="46"/>
      <c r="AD846" s="46"/>
      <c r="AE846" s="46"/>
      <c r="AF846" s="46"/>
      <c r="AG846" s="46"/>
      <c r="AH846" s="80"/>
      <c r="AI846" s="81"/>
      <c r="AJ846" s="46"/>
      <c r="AK846" s="46"/>
    </row>
    <row r="847" spans="1:37" x14ac:dyDescent="0.2">
      <c r="A847" s="77"/>
      <c r="J847" s="77"/>
      <c r="L847" s="77"/>
      <c r="O847" s="77"/>
      <c r="Q847" s="77"/>
      <c r="R847" s="46"/>
      <c r="S847" s="80"/>
      <c r="T847" s="81"/>
      <c r="V847" s="82"/>
      <c r="W847" s="82"/>
      <c r="X847" s="82"/>
      <c r="Y847" s="82"/>
      <c r="Z847" s="46"/>
      <c r="AA847" s="46"/>
      <c r="AB847" s="46"/>
      <c r="AC847" s="46"/>
      <c r="AD847" s="46"/>
      <c r="AE847" s="46"/>
      <c r="AF847" s="46"/>
      <c r="AG847" s="46"/>
      <c r="AH847" s="80"/>
      <c r="AI847" s="81"/>
      <c r="AJ847" s="46"/>
      <c r="AK847" s="46"/>
    </row>
    <row r="848" spans="1:37" x14ac:dyDescent="0.2">
      <c r="A848" s="77"/>
      <c r="J848" s="77"/>
      <c r="L848" s="77"/>
      <c r="O848" s="77"/>
      <c r="Q848" s="77"/>
      <c r="R848" s="46"/>
      <c r="S848" s="80"/>
      <c r="T848" s="81"/>
      <c r="V848" s="82"/>
      <c r="W848" s="82"/>
      <c r="X848" s="82"/>
      <c r="Y848" s="82"/>
      <c r="Z848" s="46"/>
      <c r="AA848" s="46"/>
      <c r="AB848" s="46"/>
      <c r="AC848" s="46"/>
      <c r="AD848" s="46"/>
      <c r="AE848" s="46"/>
      <c r="AF848" s="46"/>
      <c r="AG848" s="46"/>
      <c r="AH848" s="80"/>
      <c r="AI848" s="81"/>
      <c r="AJ848" s="46"/>
      <c r="AK848" s="46"/>
    </row>
    <row r="849" spans="1:37" x14ac:dyDescent="0.2">
      <c r="A849" s="77"/>
      <c r="J849" s="77"/>
      <c r="L849" s="77"/>
      <c r="O849" s="77"/>
      <c r="Q849" s="77"/>
      <c r="R849" s="46"/>
      <c r="S849" s="80"/>
      <c r="T849" s="81"/>
      <c r="V849" s="82"/>
      <c r="W849" s="82"/>
      <c r="X849" s="82"/>
      <c r="Y849" s="82"/>
      <c r="Z849" s="46"/>
      <c r="AA849" s="46"/>
      <c r="AB849" s="46"/>
      <c r="AC849" s="46"/>
      <c r="AD849" s="46"/>
      <c r="AE849" s="46"/>
      <c r="AF849" s="46"/>
      <c r="AG849" s="46"/>
      <c r="AH849" s="80"/>
      <c r="AI849" s="81"/>
      <c r="AJ849" s="46"/>
      <c r="AK849" s="46"/>
    </row>
    <row r="850" spans="1:37" x14ac:dyDescent="0.2">
      <c r="A850" s="77"/>
      <c r="J850" s="77"/>
      <c r="L850" s="77"/>
      <c r="O850" s="77"/>
      <c r="Q850" s="77"/>
      <c r="R850" s="46"/>
      <c r="S850" s="80"/>
      <c r="T850" s="81"/>
      <c r="V850" s="82"/>
      <c r="W850" s="82"/>
      <c r="X850" s="82"/>
      <c r="Y850" s="82"/>
      <c r="Z850" s="46"/>
      <c r="AA850" s="46"/>
      <c r="AB850" s="46"/>
      <c r="AC850" s="46"/>
      <c r="AD850" s="46"/>
      <c r="AE850" s="46"/>
      <c r="AF850" s="46"/>
      <c r="AG850" s="46"/>
      <c r="AH850" s="80"/>
      <c r="AI850" s="81"/>
      <c r="AJ850" s="46"/>
      <c r="AK850" s="46"/>
    </row>
    <row r="851" spans="1:37" x14ac:dyDescent="0.2">
      <c r="A851" s="77"/>
      <c r="J851" s="77"/>
      <c r="L851" s="77"/>
      <c r="O851" s="77"/>
      <c r="Q851" s="77"/>
      <c r="R851" s="46"/>
      <c r="S851" s="80"/>
      <c r="T851" s="81"/>
      <c r="V851" s="82"/>
      <c r="W851" s="82"/>
      <c r="X851" s="82"/>
      <c r="Y851" s="82"/>
      <c r="Z851" s="46"/>
      <c r="AA851" s="46"/>
      <c r="AB851" s="46"/>
      <c r="AC851" s="46"/>
      <c r="AD851" s="46"/>
      <c r="AE851" s="46"/>
      <c r="AF851" s="46"/>
      <c r="AG851" s="46"/>
      <c r="AH851" s="80"/>
      <c r="AI851" s="81"/>
      <c r="AJ851" s="46"/>
      <c r="AK851" s="46"/>
    </row>
    <row r="852" spans="1:37" x14ac:dyDescent="0.2">
      <c r="A852" s="77"/>
      <c r="J852" s="77"/>
      <c r="L852" s="77"/>
      <c r="O852" s="77"/>
      <c r="Q852" s="77"/>
      <c r="R852" s="46"/>
      <c r="S852" s="80"/>
      <c r="T852" s="81"/>
      <c r="V852" s="82"/>
      <c r="W852" s="82"/>
      <c r="X852" s="82"/>
      <c r="Y852" s="82"/>
      <c r="Z852" s="46"/>
      <c r="AA852" s="46"/>
      <c r="AB852" s="46"/>
      <c r="AC852" s="46"/>
      <c r="AD852" s="46"/>
      <c r="AE852" s="46"/>
      <c r="AF852" s="46"/>
      <c r="AG852" s="46"/>
      <c r="AH852" s="80"/>
      <c r="AI852" s="81"/>
      <c r="AJ852" s="46"/>
      <c r="AK852" s="46"/>
    </row>
    <row r="853" spans="1:37" x14ac:dyDescent="0.2">
      <c r="A853" s="77"/>
      <c r="J853" s="77"/>
      <c r="L853" s="77"/>
      <c r="O853" s="77"/>
      <c r="Q853" s="77"/>
      <c r="R853" s="46"/>
      <c r="S853" s="80"/>
      <c r="T853" s="81"/>
      <c r="V853" s="82"/>
      <c r="W853" s="82"/>
      <c r="X853" s="82"/>
      <c r="Y853" s="82"/>
      <c r="Z853" s="46"/>
      <c r="AA853" s="46"/>
      <c r="AB853" s="46"/>
      <c r="AC853" s="46"/>
      <c r="AD853" s="46"/>
      <c r="AE853" s="46"/>
      <c r="AF853" s="46"/>
      <c r="AG853" s="46"/>
      <c r="AH853" s="80"/>
      <c r="AI853" s="81"/>
      <c r="AJ853" s="46"/>
      <c r="AK853" s="46"/>
    </row>
    <row r="854" spans="1:37" x14ac:dyDescent="0.2">
      <c r="A854" s="77"/>
      <c r="J854" s="77"/>
      <c r="L854" s="77"/>
      <c r="O854" s="77"/>
      <c r="Q854" s="77"/>
      <c r="R854" s="46"/>
      <c r="S854" s="80"/>
      <c r="T854" s="81"/>
      <c r="V854" s="82"/>
      <c r="W854" s="82"/>
      <c r="X854" s="82"/>
      <c r="Y854" s="82"/>
      <c r="Z854" s="46"/>
      <c r="AA854" s="46"/>
      <c r="AB854" s="46"/>
      <c r="AC854" s="46"/>
      <c r="AD854" s="46"/>
      <c r="AE854" s="46"/>
      <c r="AF854" s="46"/>
      <c r="AG854" s="46"/>
      <c r="AH854" s="80"/>
      <c r="AI854" s="81"/>
      <c r="AJ854" s="46"/>
      <c r="AK854" s="46"/>
    </row>
    <row r="855" spans="1:37" x14ac:dyDescent="0.2">
      <c r="A855" s="77"/>
      <c r="J855" s="77"/>
      <c r="L855" s="77"/>
      <c r="O855" s="77"/>
      <c r="Q855" s="77"/>
      <c r="R855" s="46"/>
      <c r="S855" s="80"/>
      <c r="T855" s="81"/>
      <c r="V855" s="82"/>
      <c r="W855" s="82"/>
      <c r="X855" s="82"/>
      <c r="Y855" s="82"/>
      <c r="Z855" s="46"/>
      <c r="AA855" s="46"/>
      <c r="AB855" s="46"/>
      <c r="AC855" s="46"/>
      <c r="AD855" s="46"/>
      <c r="AE855" s="46"/>
      <c r="AF855" s="46"/>
      <c r="AG855" s="46"/>
      <c r="AH855" s="80"/>
      <c r="AI855" s="81"/>
      <c r="AJ855" s="46"/>
      <c r="AK855" s="46"/>
    </row>
    <row r="856" spans="1:37" x14ac:dyDescent="0.2">
      <c r="A856" s="77"/>
      <c r="J856" s="77"/>
      <c r="L856" s="77"/>
      <c r="O856" s="77"/>
      <c r="Q856" s="77"/>
      <c r="R856" s="46"/>
      <c r="S856" s="80"/>
      <c r="T856" s="81"/>
      <c r="V856" s="82"/>
      <c r="W856" s="82"/>
      <c r="X856" s="82"/>
      <c r="Y856" s="82"/>
      <c r="Z856" s="46"/>
      <c r="AA856" s="46"/>
      <c r="AB856" s="46"/>
      <c r="AC856" s="46"/>
      <c r="AD856" s="46"/>
      <c r="AE856" s="46"/>
      <c r="AF856" s="46"/>
      <c r="AG856" s="46"/>
      <c r="AH856" s="80"/>
      <c r="AI856" s="81"/>
      <c r="AJ856" s="46"/>
      <c r="AK856" s="46"/>
    </row>
    <row r="857" spans="1:37" x14ac:dyDescent="0.2">
      <c r="A857" s="77"/>
      <c r="J857" s="77"/>
      <c r="L857" s="77"/>
      <c r="O857" s="77"/>
      <c r="Q857" s="77"/>
      <c r="R857" s="46"/>
      <c r="S857" s="80"/>
      <c r="T857" s="81"/>
      <c r="V857" s="82"/>
      <c r="W857" s="82"/>
      <c r="X857" s="82"/>
      <c r="Y857" s="82"/>
      <c r="Z857" s="46"/>
      <c r="AA857" s="46"/>
      <c r="AB857" s="46"/>
      <c r="AC857" s="46"/>
      <c r="AD857" s="46"/>
      <c r="AE857" s="46"/>
      <c r="AF857" s="46"/>
      <c r="AG857" s="46"/>
      <c r="AH857" s="80"/>
      <c r="AI857" s="81"/>
      <c r="AJ857" s="46"/>
      <c r="AK857" s="46"/>
    </row>
    <row r="858" spans="1:37" x14ac:dyDescent="0.2">
      <c r="A858" s="77"/>
      <c r="J858" s="77"/>
      <c r="L858" s="77"/>
      <c r="O858" s="77"/>
      <c r="Q858" s="77"/>
      <c r="R858" s="46"/>
      <c r="S858" s="80"/>
      <c r="T858" s="81"/>
      <c r="V858" s="82"/>
      <c r="W858" s="82"/>
      <c r="X858" s="82"/>
      <c r="Y858" s="82"/>
      <c r="Z858" s="46"/>
      <c r="AA858" s="46"/>
      <c r="AB858" s="46"/>
      <c r="AC858" s="46"/>
      <c r="AD858" s="46"/>
      <c r="AE858" s="46"/>
      <c r="AF858" s="46"/>
      <c r="AG858" s="46"/>
      <c r="AH858" s="80"/>
      <c r="AI858" s="81"/>
      <c r="AJ858" s="46"/>
      <c r="AK858" s="46"/>
    </row>
    <row r="859" spans="1:37" x14ac:dyDescent="0.2">
      <c r="A859" s="77"/>
      <c r="J859" s="77"/>
      <c r="L859" s="77"/>
      <c r="O859" s="77"/>
      <c r="Q859" s="77"/>
      <c r="R859" s="46"/>
      <c r="S859" s="80"/>
      <c r="T859" s="81"/>
      <c r="V859" s="82"/>
      <c r="W859" s="82"/>
      <c r="X859" s="82"/>
      <c r="Y859" s="82"/>
      <c r="Z859" s="46"/>
      <c r="AA859" s="46"/>
      <c r="AB859" s="46"/>
      <c r="AC859" s="46"/>
      <c r="AD859" s="46"/>
      <c r="AE859" s="46"/>
      <c r="AF859" s="46"/>
      <c r="AG859" s="46"/>
      <c r="AH859" s="80"/>
      <c r="AI859" s="81"/>
      <c r="AJ859" s="46"/>
      <c r="AK859" s="46"/>
    </row>
    <row r="860" spans="1:37" x14ac:dyDescent="0.2">
      <c r="A860" s="77"/>
      <c r="J860" s="77"/>
      <c r="L860" s="77"/>
      <c r="O860" s="77"/>
      <c r="Q860" s="77"/>
      <c r="R860" s="46"/>
      <c r="S860" s="80"/>
      <c r="T860" s="81"/>
      <c r="V860" s="82"/>
      <c r="W860" s="82"/>
      <c r="X860" s="82"/>
      <c r="Y860" s="82"/>
      <c r="Z860" s="46"/>
      <c r="AA860" s="46"/>
      <c r="AB860" s="46"/>
      <c r="AC860" s="46"/>
      <c r="AD860" s="46"/>
      <c r="AE860" s="46"/>
      <c r="AF860" s="46"/>
      <c r="AG860" s="46"/>
      <c r="AH860" s="80"/>
      <c r="AI860" s="81"/>
      <c r="AJ860" s="46"/>
      <c r="AK860" s="46"/>
    </row>
    <row r="861" spans="1:37" x14ac:dyDescent="0.2">
      <c r="A861" s="77"/>
      <c r="J861" s="77"/>
      <c r="L861" s="77"/>
      <c r="O861" s="77"/>
      <c r="Q861" s="77"/>
      <c r="R861" s="46"/>
      <c r="S861" s="80"/>
      <c r="T861" s="81"/>
      <c r="V861" s="82"/>
      <c r="W861" s="82"/>
      <c r="X861" s="82"/>
      <c r="Y861" s="82"/>
      <c r="Z861" s="46"/>
      <c r="AA861" s="46"/>
      <c r="AB861" s="46"/>
      <c r="AC861" s="46"/>
      <c r="AD861" s="46"/>
      <c r="AE861" s="46"/>
      <c r="AF861" s="46"/>
      <c r="AG861" s="46"/>
      <c r="AH861" s="80"/>
      <c r="AI861" s="81"/>
      <c r="AJ861" s="46"/>
      <c r="AK861" s="46"/>
    </row>
    <row r="862" spans="1:37" x14ac:dyDescent="0.2">
      <c r="A862" s="77"/>
      <c r="J862" s="77"/>
      <c r="L862" s="77"/>
      <c r="O862" s="77"/>
      <c r="Q862" s="77"/>
      <c r="R862" s="46"/>
      <c r="S862" s="80"/>
      <c r="T862" s="81"/>
      <c r="V862" s="82"/>
      <c r="W862" s="82"/>
      <c r="X862" s="82"/>
      <c r="Y862" s="82"/>
      <c r="Z862" s="46"/>
      <c r="AA862" s="46"/>
      <c r="AB862" s="46"/>
      <c r="AC862" s="46"/>
      <c r="AD862" s="46"/>
      <c r="AE862" s="46"/>
      <c r="AF862" s="46"/>
      <c r="AG862" s="46"/>
      <c r="AH862" s="80"/>
      <c r="AI862" s="81"/>
      <c r="AJ862" s="46"/>
      <c r="AK862" s="46"/>
    </row>
    <row r="863" spans="1:37" x14ac:dyDescent="0.2">
      <c r="A863" s="77"/>
      <c r="J863" s="77"/>
      <c r="L863" s="77"/>
      <c r="O863" s="77"/>
      <c r="Q863" s="77"/>
      <c r="R863" s="46"/>
      <c r="S863" s="80"/>
      <c r="T863" s="81"/>
      <c r="V863" s="82"/>
      <c r="W863" s="82"/>
      <c r="X863" s="82"/>
      <c r="Y863" s="82"/>
      <c r="Z863" s="46"/>
      <c r="AA863" s="46"/>
      <c r="AB863" s="46"/>
      <c r="AC863" s="46"/>
      <c r="AD863" s="46"/>
      <c r="AE863" s="46"/>
      <c r="AF863" s="46"/>
      <c r="AG863" s="46"/>
      <c r="AH863" s="80"/>
      <c r="AI863" s="81"/>
      <c r="AJ863" s="46"/>
      <c r="AK863" s="46"/>
    </row>
    <row r="864" spans="1:37" x14ac:dyDescent="0.2">
      <c r="A864" s="77"/>
      <c r="J864" s="77"/>
      <c r="L864" s="77"/>
      <c r="O864" s="77"/>
      <c r="Q864" s="77"/>
      <c r="R864" s="46"/>
      <c r="S864" s="80"/>
      <c r="T864" s="81"/>
      <c r="V864" s="82"/>
      <c r="W864" s="82"/>
      <c r="X864" s="82"/>
      <c r="Y864" s="82"/>
      <c r="Z864" s="46"/>
      <c r="AA864" s="46"/>
      <c r="AB864" s="46"/>
      <c r="AC864" s="46"/>
      <c r="AD864" s="46"/>
      <c r="AE864" s="46"/>
      <c r="AF864" s="46"/>
      <c r="AG864" s="46"/>
      <c r="AH864" s="80"/>
      <c r="AI864" s="81"/>
      <c r="AJ864" s="46"/>
      <c r="AK864" s="46"/>
    </row>
    <row r="865" spans="1:37" x14ac:dyDescent="0.2">
      <c r="A865" s="77"/>
      <c r="J865" s="77"/>
      <c r="L865" s="77"/>
      <c r="O865" s="77"/>
      <c r="Q865" s="77"/>
      <c r="R865" s="46"/>
      <c r="S865" s="80"/>
      <c r="T865" s="81"/>
      <c r="V865" s="82"/>
      <c r="W865" s="82"/>
      <c r="X865" s="82"/>
      <c r="Y865" s="82"/>
      <c r="Z865" s="46"/>
      <c r="AA865" s="46"/>
      <c r="AB865" s="46"/>
      <c r="AC865" s="46"/>
      <c r="AD865" s="46"/>
      <c r="AE865" s="46"/>
      <c r="AF865" s="46"/>
      <c r="AG865" s="46"/>
      <c r="AH865" s="80"/>
      <c r="AI865" s="81"/>
      <c r="AJ865" s="46"/>
      <c r="AK865" s="46"/>
    </row>
    <row r="866" spans="1:37" x14ac:dyDescent="0.2">
      <c r="A866" s="77"/>
      <c r="J866" s="77"/>
      <c r="L866" s="77"/>
      <c r="O866" s="77"/>
      <c r="Q866" s="77"/>
      <c r="R866" s="46"/>
      <c r="S866" s="80"/>
      <c r="T866" s="81"/>
      <c r="V866" s="82"/>
      <c r="W866" s="82"/>
      <c r="X866" s="82"/>
      <c r="Y866" s="82"/>
      <c r="Z866" s="46"/>
      <c r="AA866" s="46"/>
      <c r="AB866" s="46"/>
      <c r="AC866" s="46"/>
      <c r="AD866" s="46"/>
      <c r="AE866" s="46"/>
      <c r="AF866" s="46"/>
      <c r="AG866" s="46"/>
      <c r="AH866" s="80"/>
      <c r="AI866" s="81"/>
      <c r="AJ866" s="46"/>
      <c r="AK866" s="46"/>
    </row>
    <row r="867" spans="1:37" x14ac:dyDescent="0.2">
      <c r="A867" s="77"/>
      <c r="J867" s="77"/>
      <c r="L867" s="77"/>
      <c r="O867" s="77"/>
      <c r="Q867" s="77"/>
      <c r="R867" s="46"/>
      <c r="S867" s="80"/>
      <c r="T867" s="81"/>
      <c r="V867" s="82"/>
      <c r="W867" s="82"/>
      <c r="X867" s="82"/>
      <c r="Y867" s="82"/>
      <c r="Z867" s="46"/>
      <c r="AA867" s="46"/>
      <c r="AB867" s="46"/>
      <c r="AC867" s="46"/>
      <c r="AD867" s="46"/>
      <c r="AE867" s="46"/>
      <c r="AF867" s="46"/>
      <c r="AG867" s="46"/>
      <c r="AH867" s="80"/>
      <c r="AI867" s="81"/>
      <c r="AJ867" s="46"/>
      <c r="AK867" s="46"/>
    </row>
    <row r="868" spans="1:37" x14ac:dyDescent="0.2">
      <c r="A868" s="77"/>
      <c r="J868" s="77"/>
      <c r="L868" s="77"/>
      <c r="O868" s="77"/>
      <c r="Q868" s="77"/>
      <c r="R868" s="46"/>
      <c r="S868" s="80"/>
      <c r="T868" s="81"/>
      <c r="V868" s="82"/>
      <c r="W868" s="82"/>
      <c r="X868" s="82"/>
      <c r="Y868" s="82"/>
      <c r="Z868" s="46"/>
      <c r="AA868" s="46"/>
      <c r="AB868" s="46"/>
      <c r="AC868" s="46"/>
      <c r="AD868" s="46"/>
      <c r="AE868" s="46"/>
      <c r="AF868" s="46"/>
      <c r="AG868" s="46"/>
      <c r="AH868" s="80"/>
      <c r="AI868" s="81"/>
      <c r="AJ868" s="46"/>
      <c r="AK868" s="46"/>
    </row>
    <row r="869" spans="1:37" x14ac:dyDescent="0.2">
      <c r="A869" s="77"/>
      <c r="J869" s="77"/>
      <c r="L869" s="77"/>
      <c r="O869" s="77"/>
      <c r="Q869" s="77"/>
      <c r="R869" s="46"/>
      <c r="S869" s="80"/>
      <c r="T869" s="81"/>
      <c r="V869" s="82"/>
      <c r="W869" s="82"/>
      <c r="X869" s="82"/>
      <c r="Y869" s="82"/>
      <c r="Z869" s="46"/>
      <c r="AA869" s="46"/>
      <c r="AB869" s="46"/>
      <c r="AC869" s="46"/>
      <c r="AD869" s="46"/>
      <c r="AE869" s="46"/>
      <c r="AF869" s="46"/>
      <c r="AG869" s="46"/>
      <c r="AH869" s="80"/>
      <c r="AI869" s="81"/>
      <c r="AJ869" s="46"/>
      <c r="AK869" s="46"/>
    </row>
    <row r="870" spans="1:37" x14ac:dyDescent="0.2">
      <c r="A870" s="77"/>
      <c r="J870" s="77"/>
      <c r="L870" s="77"/>
      <c r="O870" s="77"/>
      <c r="Q870" s="77"/>
      <c r="R870" s="46"/>
      <c r="S870" s="80"/>
      <c r="T870" s="81"/>
      <c r="V870" s="82"/>
      <c r="W870" s="82"/>
      <c r="X870" s="82"/>
      <c r="Y870" s="82"/>
      <c r="Z870" s="46"/>
      <c r="AA870" s="46"/>
      <c r="AB870" s="46"/>
      <c r="AC870" s="46"/>
      <c r="AD870" s="46"/>
      <c r="AE870" s="46"/>
      <c r="AF870" s="46"/>
      <c r="AG870" s="46"/>
      <c r="AH870" s="80"/>
      <c r="AI870" s="81"/>
      <c r="AJ870" s="46"/>
      <c r="AK870" s="46"/>
    </row>
    <row r="871" spans="1:37" x14ac:dyDescent="0.2">
      <c r="A871" s="77"/>
      <c r="J871" s="77"/>
      <c r="L871" s="77"/>
      <c r="O871" s="77"/>
      <c r="Q871" s="77"/>
      <c r="R871" s="46"/>
      <c r="S871" s="80"/>
      <c r="T871" s="81"/>
      <c r="V871" s="82"/>
      <c r="W871" s="82"/>
      <c r="X871" s="82"/>
      <c r="Y871" s="82"/>
      <c r="Z871" s="46"/>
      <c r="AA871" s="46"/>
      <c r="AB871" s="46"/>
      <c r="AC871" s="46"/>
      <c r="AD871" s="46"/>
      <c r="AE871" s="46"/>
      <c r="AF871" s="46"/>
      <c r="AG871" s="46"/>
      <c r="AH871" s="80"/>
      <c r="AI871" s="81"/>
      <c r="AJ871" s="46"/>
      <c r="AK871" s="46"/>
    </row>
    <row r="872" spans="1:37" x14ac:dyDescent="0.2">
      <c r="A872" s="77"/>
      <c r="J872" s="77"/>
      <c r="L872" s="77"/>
      <c r="O872" s="77"/>
      <c r="Q872" s="77"/>
      <c r="R872" s="46"/>
      <c r="S872" s="80"/>
      <c r="T872" s="81"/>
      <c r="V872" s="82"/>
      <c r="W872" s="82"/>
      <c r="X872" s="82"/>
      <c r="Y872" s="82"/>
      <c r="Z872" s="46"/>
      <c r="AA872" s="46"/>
      <c r="AB872" s="46"/>
      <c r="AC872" s="46"/>
      <c r="AD872" s="46"/>
      <c r="AE872" s="46"/>
      <c r="AF872" s="46"/>
      <c r="AG872" s="46"/>
      <c r="AH872" s="80"/>
      <c r="AI872" s="81"/>
      <c r="AJ872" s="46"/>
      <c r="AK872" s="46"/>
    </row>
    <row r="873" spans="1:37" x14ac:dyDescent="0.2">
      <c r="A873" s="77"/>
      <c r="J873" s="77"/>
      <c r="L873" s="77"/>
      <c r="O873" s="77"/>
      <c r="Q873" s="77"/>
      <c r="R873" s="46"/>
      <c r="S873" s="80"/>
      <c r="T873" s="81"/>
      <c r="V873" s="82"/>
      <c r="W873" s="82"/>
      <c r="X873" s="82"/>
      <c r="Y873" s="82"/>
      <c r="Z873" s="46"/>
      <c r="AA873" s="46"/>
      <c r="AB873" s="46"/>
      <c r="AC873" s="46"/>
      <c r="AD873" s="46"/>
      <c r="AE873" s="46"/>
      <c r="AF873" s="46"/>
      <c r="AG873" s="46"/>
      <c r="AH873" s="80"/>
      <c r="AI873" s="81"/>
      <c r="AJ873" s="46"/>
      <c r="AK873" s="46"/>
    </row>
    <row r="874" spans="1:37" x14ac:dyDescent="0.2">
      <c r="A874" s="77"/>
      <c r="J874" s="77"/>
      <c r="L874" s="77"/>
      <c r="O874" s="77"/>
      <c r="Q874" s="77"/>
      <c r="R874" s="46"/>
      <c r="S874" s="80"/>
      <c r="T874" s="81"/>
      <c r="V874" s="82"/>
      <c r="W874" s="82"/>
      <c r="X874" s="82"/>
      <c r="Y874" s="82"/>
      <c r="Z874" s="46"/>
      <c r="AA874" s="46"/>
      <c r="AB874" s="46"/>
      <c r="AC874" s="46"/>
      <c r="AD874" s="46"/>
      <c r="AE874" s="46"/>
      <c r="AF874" s="46"/>
      <c r="AG874" s="46"/>
      <c r="AH874" s="80"/>
      <c r="AI874" s="81"/>
      <c r="AJ874" s="46"/>
      <c r="AK874" s="46"/>
    </row>
    <row r="875" spans="1:37" x14ac:dyDescent="0.2">
      <c r="A875" s="77"/>
      <c r="J875" s="77"/>
      <c r="L875" s="77"/>
      <c r="O875" s="77"/>
      <c r="Q875" s="77"/>
      <c r="R875" s="46"/>
      <c r="S875" s="80"/>
      <c r="T875" s="81"/>
      <c r="V875" s="82"/>
      <c r="W875" s="82"/>
      <c r="X875" s="82"/>
      <c r="Y875" s="82"/>
      <c r="Z875" s="46"/>
      <c r="AA875" s="46"/>
      <c r="AB875" s="46"/>
      <c r="AC875" s="46"/>
      <c r="AD875" s="46"/>
      <c r="AE875" s="46"/>
      <c r="AF875" s="46"/>
      <c r="AG875" s="46"/>
      <c r="AH875" s="80"/>
      <c r="AI875" s="81"/>
      <c r="AJ875" s="46"/>
      <c r="AK875" s="46"/>
    </row>
    <row r="876" spans="1:37" x14ac:dyDescent="0.2">
      <c r="A876" s="77"/>
      <c r="J876" s="77"/>
      <c r="L876" s="77"/>
      <c r="O876" s="77"/>
      <c r="Q876" s="77"/>
      <c r="R876" s="46"/>
      <c r="S876" s="80"/>
      <c r="T876" s="81"/>
      <c r="V876" s="82"/>
      <c r="W876" s="82"/>
      <c r="X876" s="82"/>
      <c r="Y876" s="82"/>
      <c r="Z876" s="46"/>
      <c r="AA876" s="46"/>
      <c r="AB876" s="46"/>
      <c r="AC876" s="46"/>
      <c r="AD876" s="46"/>
      <c r="AE876" s="46"/>
      <c r="AF876" s="46"/>
      <c r="AG876" s="46"/>
      <c r="AH876" s="80"/>
      <c r="AI876" s="81"/>
      <c r="AJ876" s="46"/>
      <c r="AK876" s="46"/>
    </row>
    <row r="877" spans="1:37" x14ac:dyDescent="0.2">
      <c r="A877" s="77"/>
      <c r="J877" s="77"/>
      <c r="L877" s="77"/>
      <c r="O877" s="77"/>
      <c r="Q877" s="77"/>
      <c r="R877" s="46"/>
      <c r="S877" s="80"/>
      <c r="T877" s="81"/>
      <c r="V877" s="82"/>
      <c r="W877" s="82"/>
      <c r="X877" s="82"/>
      <c r="Y877" s="82"/>
      <c r="Z877" s="46"/>
      <c r="AA877" s="46"/>
      <c r="AB877" s="46"/>
      <c r="AC877" s="46"/>
      <c r="AD877" s="46"/>
      <c r="AE877" s="46"/>
      <c r="AF877" s="46"/>
      <c r="AG877" s="46"/>
      <c r="AH877" s="80"/>
      <c r="AI877" s="81"/>
      <c r="AJ877" s="46"/>
      <c r="AK877" s="46"/>
    </row>
    <row r="878" spans="1:37" x14ac:dyDescent="0.2">
      <c r="A878" s="77"/>
      <c r="J878" s="77"/>
      <c r="L878" s="77"/>
      <c r="O878" s="77"/>
      <c r="Q878" s="77"/>
      <c r="R878" s="46"/>
      <c r="S878" s="80"/>
      <c r="T878" s="81"/>
      <c r="V878" s="82"/>
      <c r="W878" s="82"/>
      <c r="X878" s="82"/>
      <c r="Y878" s="82"/>
      <c r="Z878" s="46"/>
      <c r="AA878" s="46"/>
      <c r="AB878" s="46"/>
      <c r="AC878" s="46"/>
      <c r="AD878" s="46"/>
      <c r="AE878" s="46"/>
      <c r="AF878" s="46"/>
      <c r="AG878" s="46"/>
      <c r="AH878" s="80"/>
      <c r="AI878" s="81"/>
      <c r="AJ878" s="46"/>
      <c r="AK878" s="46"/>
    </row>
    <row r="879" spans="1:37" x14ac:dyDescent="0.2">
      <c r="A879" s="77"/>
      <c r="J879" s="77"/>
      <c r="L879" s="77"/>
      <c r="O879" s="77"/>
      <c r="Q879" s="77"/>
      <c r="R879" s="46"/>
      <c r="S879" s="80"/>
      <c r="T879" s="81"/>
      <c r="V879" s="82"/>
      <c r="W879" s="82"/>
      <c r="X879" s="82"/>
      <c r="Y879" s="82"/>
      <c r="Z879" s="46"/>
      <c r="AA879" s="46"/>
      <c r="AB879" s="46"/>
      <c r="AC879" s="46"/>
      <c r="AD879" s="46"/>
      <c r="AE879" s="46"/>
      <c r="AF879" s="46"/>
      <c r="AG879" s="46"/>
      <c r="AH879" s="80"/>
      <c r="AI879" s="81"/>
      <c r="AJ879" s="46"/>
      <c r="AK879" s="46"/>
    </row>
    <row r="880" spans="1:37" x14ac:dyDescent="0.2">
      <c r="A880" s="77"/>
      <c r="J880" s="77"/>
      <c r="L880" s="77"/>
      <c r="O880" s="77"/>
      <c r="Q880" s="77"/>
      <c r="R880" s="46"/>
      <c r="S880" s="80"/>
      <c r="T880" s="81"/>
      <c r="V880" s="82"/>
      <c r="W880" s="82"/>
      <c r="X880" s="82"/>
      <c r="Y880" s="82"/>
      <c r="Z880" s="46"/>
      <c r="AA880" s="46"/>
      <c r="AB880" s="46"/>
      <c r="AC880" s="46"/>
      <c r="AD880" s="46"/>
      <c r="AE880" s="46"/>
      <c r="AF880" s="46"/>
      <c r="AG880" s="46"/>
      <c r="AH880" s="80"/>
      <c r="AI880" s="81"/>
      <c r="AJ880" s="46"/>
      <c r="AK880" s="46"/>
    </row>
    <row r="881" spans="1:37" x14ac:dyDescent="0.2">
      <c r="A881" s="77"/>
      <c r="J881" s="77"/>
      <c r="L881" s="77"/>
      <c r="O881" s="77"/>
      <c r="Q881" s="77"/>
      <c r="R881" s="46"/>
      <c r="S881" s="80"/>
      <c r="T881" s="81"/>
      <c r="V881" s="82"/>
      <c r="W881" s="82"/>
      <c r="X881" s="82"/>
      <c r="Y881" s="82"/>
      <c r="Z881" s="46"/>
      <c r="AA881" s="46"/>
      <c r="AB881" s="46"/>
      <c r="AC881" s="46"/>
      <c r="AD881" s="46"/>
      <c r="AE881" s="46"/>
      <c r="AF881" s="46"/>
      <c r="AG881" s="46"/>
      <c r="AH881" s="80"/>
      <c r="AI881" s="81"/>
      <c r="AJ881" s="46"/>
      <c r="AK881" s="46"/>
    </row>
    <row r="882" spans="1:37" x14ac:dyDescent="0.2">
      <c r="A882" s="77"/>
      <c r="J882" s="77"/>
      <c r="L882" s="77"/>
      <c r="O882" s="77"/>
      <c r="Q882" s="77"/>
      <c r="R882" s="46"/>
      <c r="S882" s="80"/>
      <c r="T882" s="81"/>
      <c r="V882" s="82"/>
      <c r="W882" s="82"/>
      <c r="X882" s="82"/>
      <c r="Y882" s="82"/>
      <c r="Z882" s="46"/>
      <c r="AA882" s="46"/>
      <c r="AB882" s="46"/>
      <c r="AC882" s="46"/>
      <c r="AD882" s="46"/>
      <c r="AE882" s="46"/>
      <c r="AF882" s="46"/>
      <c r="AG882" s="46"/>
      <c r="AH882" s="80"/>
      <c r="AI882" s="81"/>
      <c r="AJ882" s="46"/>
      <c r="AK882" s="46"/>
    </row>
    <row r="883" spans="1:37" x14ac:dyDescent="0.2">
      <c r="A883" s="77"/>
      <c r="J883" s="77"/>
      <c r="L883" s="77"/>
      <c r="O883" s="77"/>
      <c r="Q883" s="77"/>
      <c r="R883" s="46"/>
      <c r="S883" s="80"/>
      <c r="T883" s="81"/>
      <c r="V883" s="82"/>
      <c r="W883" s="82"/>
      <c r="X883" s="82"/>
      <c r="Y883" s="82"/>
      <c r="Z883" s="46"/>
      <c r="AA883" s="46"/>
      <c r="AB883" s="46"/>
      <c r="AC883" s="46"/>
      <c r="AD883" s="46"/>
      <c r="AE883" s="46"/>
      <c r="AF883" s="46"/>
      <c r="AG883" s="46"/>
      <c r="AH883" s="80"/>
      <c r="AI883" s="81"/>
      <c r="AJ883" s="46"/>
      <c r="AK883" s="46"/>
    </row>
    <row r="884" spans="1:37" x14ac:dyDescent="0.2">
      <c r="A884" s="77"/>
      <c r="J884" s="77"/>
      <c r="L884" s="77"/>
      <c r="O884" s="77"/>
      <c r="Q884" s="77"/>
      <c r="R884" s="46"/>
      <c r="S884" s="80"/>
      <c r="T884" s="81"/>
      <c r="V884" s="82"/>
      <c r="W884" s="82"/>
      <c r="X884" s="82"/>
      <c r="Y884" s="82"/>
      <c r="Z884" s="46"/>
      <c r="AA884" s="46"/>
      <c r="AB884" s="46"/>
      <c r="AC884" s="46"/>
      <c r="AD884" s="46"/>
      <c r="AE884" s="46"/>
      <c r="AF884" s="46"/>
      <c r="AG884" s="46"/>
      <c r="AH884" s="80"/>
      <c r="AI884" s="81"/>
      <c r="AJ884" s="46"/>
      <c r="AK884" s="46"/>
    </row>
    <row r="885" spans="1:37" x14ac:dyDescent="0.2">
      <c r="A885" s="77"/>
      <c r="J885" s="77"/>
      <c r="L885" s="77"/>
      <c r="O885" s="77"/>
      <c r="Q885" s="77"/>
      <c r="R885" s="46"/>
      <c r="S885" s="80"/>
      <c r="T885" s="81"/>
      <c r="V885" s="82"/>
      <c r="W885" s="82"/>
      <c r="X885" s="82"/>
      <c r="Y885" s="82"/>
      <c r="Z885" s="46"/>
      <c r="AA885" s="46"/>
      <c r="AB885" s="46"/>
      <c r="AC885" s="46"/>
      <c r="AD885" s="46"/>
      <c r="AE885" s="46"/>
      <c r="AF885" s="46"/>
      <c r="AG885" s="46"/>
      <c r="AH885" s="80"/>
      <c r="AI885" s="81"/>
      <c r="AJ885" s="46"/>
      <c r="AK885" s="46"/>
    </row>
    <row r="886" spans="1:37" x14ac:dyDescent="0.2">
      <c r="A886" s="77"/>
      <c r="J886" s="77"/>
      <c r="L886" s="77"/>
      <c r="O886" s="77"/>
      <c r="Q886" s="77"/>
      <c r="R886" s="46"/>
      <c r="S886" s="80"/>
      <c r="T886" s="81"/>
      <c r="V886" s="82"/>
      <c r="W886" s="82"/>
      <c r="X886" s="82"/>
      <c r="Y886" s="82"/>
      <c r="Z886" s="46"/>
      <c r="AA886" s="46"/>
      <c r="AB886" s="46"/>
      <c r="AC886" s="46"/>
      <c r="AD886" s="46"/>
      <c r="AE886" s="46"/>
      <c r="AF886" s="46"/>
      <c r="AG886" s="46"/>
      <c r="AH886" s="80"/>
      <c r="AI886" s="81"/>
      <c r="AJ886" s="46"/>
      <c r="AK886" s="46"/>
    </row>
    <row r="887" spans="1:37" x14ac:dyDescent="0.2">
      <c r="A887" s="77"/>
      <c r="J887" s="77"/>
      <c r="L887" s="77"/>
      <c r="O887" s="77"/>
      <c r="Q887" s="77"/>
      <c r="R887" s="46"/>
      <c r="S887" s="80"/>
      <c r="T887" s="81"/>
      <c r="V887" s="82"/>
      <c r="W887" s="82"/>
      <c r="X887" s="82"/>
      <c r="Y887" s="82"/>
      <c r="Z887" s="46"/>
      <c r="AA887" s="46"/>
      <c r="AB887" s="46"/>
      <c r="AC887" s="46"/>
      <c r="AD887" s="46"/>
      <c r="AE887" s="46"/>
      <c r="AF887" s="46"/>
      <c r="AG887" s="46"/>
      <c r="AH887" s="80"/>
      <c r="AI887" s="81"/>
      <c r="AJ887" s="46"/>
      <c r="AK887" s="46"/>
    </row>
    <row r="888" spans="1:37" x14ac:dyDescent="0.2">
      <c r="A888" s="77"/>
      <c r="J888" s="77"/>
      <c r="L888" s="77"/>
      <c r="O888" s="77"/>
      <c r="Q888" s="77"/>
      <c r="R888" s="46"/>
      <c r="S888" s="80"/>
      <c r="T888" s="81"/>
      <c r="V888" s="82"/>
      <c r="W888" s="82"/>
      <c r="X888" s="82"/>
      <c r="Y888" s="82"/>
      <c r="Z888" s="46"/>
      <c r="AA888" s="46"/>
      <c r="AB888" s="46"/>
      <c r="AC888" s="46"/>
      <c r="AD888" s="46"/>
      <c r="AE888" s="46"/>
      <c r="AF888" s="46"/>
      <c r="AG888" s="46"/>
      <c r="AH888" s="80"/>
      <c r="AI888" s="81"/>
      <c r="AJ888" s="46"/>
      <c r="AK888" s="46"/>
    </row>
    <row r="889" spans="1:37" x14ac:dyDescent="0.2">
      <c r="A889" s="77"/>
      <c r="J889" s="77"/>
      <c r="L889" s="77"/>
      <c r="O889" s="77"/>
      <c r="Q889" s="77"/>
      <c r="R889" s="46"/>
      <c r="S889" s="80"/>
      <c r="T889" s="81"/>
      <c r="V889" s="82"/>
      <c r="W889" s="82"/>
      <c r="X889" s="82"/>
      <c r="Y889" s="82"/>
      <c r="Z889" s="46"/>
      <c r="AA889" s="46"/>
      <c r="AB889" s="46"/>
      <c r="AC889" s="46"/>
      <c r="AD889" s="46"/>
      <c r="AE889" s="46"/>
      <c r="AF889" s="46"/>
      <c r="AG889" s="46"/>
      <c r="AH889" s="80"/>
      <c r="AI889" s="81"/>
      <c r="AJ889" s="46"/>
      <c r="AK889" s="46"/>
    </row>
    <row r="890" spans="1:37" x14ac:dyDescent="0.2">
      <c r="A890" s="77"/>
      <c r="J890" s="77"/>
      <c r="L890" s="77"/>
      <c r="O890" s="77"/>
      <c r="Q890" s="77"/>
      <c r="R890" s="46"/>
      <c r="S890" s="80"/>
      <c r="T890" s="81"/>
      <c r="V890" s="82"/>
      <c r="W890" s="82"/>
      <c r="X890" s="82"/>
      <c r="Y890" s="82"/>
      <c r="Z890" s="46"/>
      <c r="AA890" s="46"/>
      <c r="AB890" s="46"/>
      <c r="AC890" s="46"/>
      <c r="AD890" s="46"/>
      <c r="AE890" s="46"/>
      <c r="AF890" s="46"/>
      <c r="AG890" s="46"/>
      <c r="AH890" s="80"/>
      <c r="AI890" s="81"/>
      <c r="AJ890" s="46"/>
      <c r="AK890" s="46"/>
    </row>
    <row r="891" spans="1:37" x14ac:dyDescent="0.2">
      <c r="A891" s="77"/>
      <c r="J891" s="77"/>
      <c r="L891" s="77"/>
      <c r="O891" s="77"/>
      <c r="Q891" s="77"/>
      <c r="R891" s="46"/>
      <c r="S891" s="80"/>
      <c r="T891" s="81"/>
      <c r="V891" s="82"/>
      <c r="W891" s="82"/>
      <c r="X891" s="82"/>
      <c r="Y891" s="82"/>
      <c r="Z891" s="46"/>
      <c r="AA891" s="46"/>
      <c r="AB891" s="46"/>
      <c r="AC891" s="46"/>
      <c r="AD891" s="46"/>
      <c r="AE891" s="46"/>
      <c r="AF891" s="46"/>
      <c r="AG891" s="46"/>
      <c r="AH891" s="80"/>
      <c r="AI891" s="81"/>
      <c r="AJ891" s="46"/>
      <c r="AK891" s="46"/>
    </row>
    <row r="892" spans="1:37" x14ac:dyDescent="0.2">
      <c r="A892" s="77"/>
      <c r="J892" s="77"/>
      <c r="L892" s="77"/>
      <c r="O892" s="77"/>
      <c r="Q892" s="77"/>
      <c r="R892" s="46"/>
      <c r="S892" s="80"/>
      <c r="T892" s="81"/>
      <c r="V892" s="82"/>
      <c r="W892" s="82"/>
      <c r="X892" s="82"/>
      <c r="Y892" s="82"/>
      <c r="Z892" s="46"/>
      <c r="AA892" s="46"/>
      <c r="AB892" s="46"/>
      <c r="AC892" s="46"/>
      <c r="AD892" s="46"/>
      <c r="AE892" s="46"/>
      <c r="AF892" s="46"/>
      <c r="AG892" s="46"/>
      <c r="AH892" s="80"/>
      <c r="AI892" s="81"/>
      <c r="AJ892" s="46"/>
      <c r="AK892" s="46"/>
    </row>
    <row r="893" spans="1:37" x14ac:dyDescent="0.2">
      <c r="A893" s="77"/>
      <c r="J893" s="77"/>
      <c r="L893" s="77"/>
      <c r="O893" s="77"/>
      <c r="Q893" s="77"/>
      <c r="R893" s="46"/>
      <c r="S893" s="80"/>
      <c r="T893" s="81"/>
      <c r="V893" s="82"/>
      <c r="W893" s="82"/>
      <c r="X893" s="82"/>
      <c r="Y893" s="82"/>
      <c r="Z893" s="46"/>
      <c r="AA893" s="46"/>
      <c r="AB893" s="46"/>
      <c r="AC893" s="46"/>
      <c r="AD893" s="46"/>
      <c r="AE893" s="46"/>
      <c r="AF893" s="46"/>
      <c r="AG893" s="46"/>
      <c r="AH893" s="80"/>
      <c r="AI893" s="81"/>
      <c r="AJ893" s="46"/>
      <c r="AK893" s="46"/>
    </row>
    <row r="894" spans="1:37" x14ac:dyDescent="0.2">
      <c r="A894" s="77"/>
      <c r="J894" s="77"/>
      <c r="L894" s="77"/>
      <c r="O894" s="77"/>
      <c r="Q894" s="77"/>
      <c r="R894" s="46"/>
      <c r="S894" s="80"/>
      <c r="T894" s="81"/>
      <c r="V894" s="82"/>
      <c r="W894" s="82"/>
      <c r="X894" s="82"/>
      <c r="Y894" s="82"/>
      <c r="Z894" s="46"/>
      <c r="AA894" s="46"/>
      <c r="AB894" s="46"/>
      <c r="AC894" s="46"/>
      <c r="AD894" s="46"/>
      <c r="AE894" s="46"/>
      <c r="AF894" s="46"/>
      <c r="AG894" s="46"/>
      <c r="AH894" s="80"/>
      <c r="AI894" s="81"/>
      <c r="AJ894" s="46"/>
      <c r="AK894" s="46"/>
    </row>
    <row r="895" spans="1:37" x14ac:dyDescent="0.2">
      <c r="A895" s="77"/>
      <c r="J895" s="77"/>
      <c r="L895" s="77"/>
      <c r="O895" s="77"/>
      <c r="Q895" s="77"/>
      <c r="R895" s="46"/>
      <c r="S895" s="80"/>
      <c r="T895" s="81"/>
      <c r="V895" s="82"/>
      <c r="W895" s="82"/>
      <c r="X895" s="82"/>
      <c r="Y895" s="82"/>
      <c r="Z895" s="46"/>
      <c r="AA895" s="46"/>
      <c r="AB895" s="46"/>
      <c r="AC895" s="46"/>
      <c r="AD895" s="46"/>
      <c r="AE895" s="46"/>
      <c r="AF895" s="46"/>
      <c r="AG895" s="46"/>
      <c r="AH895" s="80"/>
      <c r="AI895" s="81"/>
      <c r="AJ895" s="46"/>
      <c r="AK895" s="46"/>
    </row>
    <row r="896" spans="1:37" x14ac:dyDescent="0.2">
      <c r="A896" s="77"/>
      <c r="J896" s="77"/>
      <c r="L896" s="77"/>
      <c r="O896" s="77"/>
      <c r="Q896" s="77"/>
      <c r="R896" s="46"/>
      <c r="S896" s="80"/>
      <c r="T896" s="81"/>
      <c r="V896" s="82"/>
      <c r="W896" s="82"/>
      <c r="X896" s="82"/>
      <c r="Y896" s="82"/>
      <c r="Z896" s="46"/>
      <c r="AA896" s="46"/>
      <c r="AB896" s="46"/>
      <c r="AC896" s="46"/>
      <c r="AD896" s="46"/>
      <c r="AE896" s="46"/>
      <c r="AF896" s="46"/>
      <c r="AG896" s="46"/>
      <c r="AH896" s="80"/>
      <c r="AI896" s="81"/>
      <c r="AJ896" s="46"/>
      <c r="AK896" s="46"/>
    </row>
    <row r="897" spans="1:37" x14ac:dyDescent="0.2">
      <c r="A897" s="77"/>
      <c r="J897" s="77"/>
      <c r="L897" s="77"/>
      <c r="O897" s="77"/>
      <c r="Q897" s="77"/>
      <c r="R897" s="46"/>
      <c r="S897" s="80"/>
      <c r="T897" s="81"/>
      <c r="V897" s="82"/>
      <c r="W897" s="82"/>
      <c r="X897" s="82"/>
      <c r="Y897" s="82"/>
      <c r="Z897" s="46"/>
      <c r="AA897" s="46"/>
      <c r="AB897" s="46"/>
      <c r="AC897" s="46"/>
      <c r="AD897" s="46"/>
      <c r="AE897" s="46"/>
      <c r="AF897" s="46"/>
      <c r="AG897" s="46"/>
      <c r="AH897" s="80"/>
      <c r="AI897" s="81"/>
      <c r="AJ897" s="46"/>
      <c r="AK897" s="46"/>
    </row>
    <row r="898" spans="1:37" x14ac:dyDescent="0.2">
      <c r="A898" s="77"/>
      <c r="J898" s="77"/>
      <c r="L898" s="77"/>
      <c r="O898" s="77"/>
      <c r="Q898" s="77"/>
      <c r="R898" s="46"/>
      <c r="S898" s="80"/>
      <c r="T898" s="81"/>
      <c r="V898" s="82"/>
      <c r="W898" s="82"/>
      <c r="X898" s="82"/>
      <c r="Y898" s="82"/>
      <c r="Z898" s="46"/>
      <c r="AA898" s="46"/>
      <c r="AB898" s="46"/>
      <c r="AC898" s="46"/>
      <c r="AD898" s="46"/>
      <c r="AE898" s="46"/>
      <c r="AF898" s="46"/>
      <c r="AG898" s="46"/>
      <c r="AH898" s="80"/>
      <c r="AI898" s="81"/>
      <c r="AJ898" s="46"/>
      <c r="AK898" s="46"/>
    </row>
    <row r="899" spans="1:37" x14ac:dyDescent="0.2">
      <c r="A899" s="77"/>
      <c r="J899" s="77"/>
      <c r="L899" s="77"/>
      <c r="O899" s="77"/>
      <c r="Q899" s="77"/>
      <c r="R899" s="46"/>
      <c r="S899" s="80"/>
      <c r="T899" s="81"/>
      <c r="V899" s="82"/>
      <c r="W899" s="82"/>
      <c r="X899" s="82"/>
      <c r="Y899" s="82"/>
      <c r="Z899" s="46"/>
      <c r="AA899" s="46"/>
      <c r="AB899" s="46"/>
      <c r="AC899" s="46"/>
      <c r="AD899" s="46"/>
      <c r="AE899" s="46"/>
      <c r="AF899" s="46"/>
      <c r="AG899" s="46"/>
      <c r="AH899" s="80"/>
      <c r="AI899" s="81"/>
      <c r="AJ899" s="46"/>
      <c r="AK899" s="46"/>
    </row>
    <row r="900" spans="1:37" x14ac:dyDescent="0.2">
      <c r="A900" s="77"/>
      <c r="J900" s="77"/>
      <c r="L900" s="77"/>
      <c r="O900" s="77"/>
      <c r="Q900" s="77"/>
      <c r="R900" s="46"/>
      <c r="S900" s="80"/>
      <c r="T900" s="81"/>
      <c r="V900" s="82"/>
      <c r="W900" s="82"/>
      <c r="X900" s="82"/>
      <c r="Y900" s="82"/>
      <c r="Z900" s="46"/>
      <c r="AA900" s="46"/>
      <c r="AB900" s="46"/>
      <c r="AC900" s="46"/>
      <c r="AD900" s="46"/>
      <c r="AE900" s="46"/>
      <c r="AF900" s="46"/>
      <c r="AG900" s="46"/>
      <c r="AH900" s="80"/>
      <c r="AI900" s="81"/>
      <c r="AJ900" s="46"/>
      <c r="AK900" s="46"/>
    </row>
    <row r="901" spans="1:37" x14ac:dyDescent="0.2">
      <c r="A901" s="77"/>
      <c r="J901" s="77"/>
      <c r="L901" s="77"/>
      <c r="O901" s="77"/>
      <c r="Q901" s="77"/>
      <c r="R901" s="46"/>
      <c r="S901" s="80"/>
      <c r="T901" s="81"/>
      <c r="V901" s="82"/>
      <c r="W901" s="82"/>
      <c r="X901" s="82"/>
      <c r="Y901" s="82"/>
      <c r="Z901" s="46"/>
      <c r="AA901" s="46"/>
      <c r="AB901" s="46"/>
      <c r="AC901" s="46"/>
      <c r="AD901" s="46"/>
      <c r="AE901" s="46"/>
      <c r="AF901" s="46"/>
      <c r="AG901" s="46"/>
      <c r="AH901" s="80"/>
      <c r="AI901" s="81"/>
      <c r="AJ901" s="46"/>
      <c r="AK901" s="46"/>
    </row>
    <row r="902" spans="1:37" x14ac:dyDescent="0.2">
      <c r="A902" s="77"/>
      <c r="J902" s="77"/>
      <c r="L902" s="77"/>
      <c r="O902" s="77"/>
      <c r="Q902" s="77"/>
      <c r="R902" s="46"/>
      <c r="S902" s="80"/>
      <c r="T902" s="81"/>
      <c r="V902" s="82"/>
      <c r="W902" s="82"/>
      <c r="X902" s="82"/>
      <c r="Y902" s="82"/>
      <c r="Z902" s="46"/>
      <c r="AA902" s="46"/>
      <c r="AB902" s="46"/>
      <c r="AC902" s="46"/>
      <c r="AD902" s="46"/>
      <c r="AE902" s="46"/>
      <c r="AF902" s="46"/>
      <c r="AG902" s="46"/>
      <c r="AH902" s="80"/>
      <c r="AI902" s="81"/>
      <c r="AJ902" s="46"/>
      <c r="AK902" s="46"/>
    </row>
    <row r="903" spans="1:37" x14ac:dyDescent="0.2">
      <c r="A903" s="77"/>
      <c r="J903" s="77"/>
      <c r="L903" s="77"/>
      <c r="O903" s="77"/>
      <c r="Q903" s="77"/>
      <c r="R903" s="46"/>
      <c r="S903" s="80"/>
      <c r="T903" s="81"/>
      <c r="V903" s="82"/>
      <c r="W903" s="82"/>
      <c r="X903" s="82"/>
      <c r="Y903" s="82"/>
      <c r="Z903" s="46"/>
      <c r="AA903" s="46"/>
      <c r="AB903" s="46"/>
      <c r="AC903" s="46"/>
      <c r="AD903" s="46"/>
      <c r="AE903" s="46"/>
      <c r="AF903" s="46"/>
      <c r="AG903" s="46"/>
      <c r="AH903" s="80"/>
      <c r="AI903" s="81"/>
      <c r="AJ903" s="46"/>
      <c r="AK903" s="46"/>
    </row>
    <row r="904" spans="1:37" x14ac:dyDescent="0.2">
      <c r="A904" s="77"/>
      <c r="J904" s="77"/>
      <c r="L904" s="77"/>
      <c r="O904" s="77"/>
      <c r="Q904" s="77"/>
      <c r="R904" s="46"/>
      <c r="S904" s="80"/>
      <c r="T904" s="81"/>
      <c r="V904" s="82"/>
      <c r="W904" s="82"/>
      <c r="X904" s="82"/>
      <c r="Y904" s="82"/>
      <c r="Z904" s="46"/>
      <c r="AA904" s="46"/>
      <c r="AB904" s="46"/>
      <c r="AC904" s="46"/>
      <c r="AD904" s="46"/>
      <c r="AE904" s="46"/>
      <c r="AF904" s="46"/>
      <c r="AG904" s="46"/>
      <c r="AH904" s="80"/>
      <c r="AI904" s="81"/>
      <c r="AJ904" s="46"/>
      <c r="AK904" s="46"/>
    </row>
    <row r="905" spans="1:37" x14ac:dyDescent="0.2">
      <c r="A905" s="77"/>
      <c r="J905" s="77"/>
      <c r="L905" s="77"/>
      <c r="O905" s="77"/>
      <c r="Q905" s="77"/>
      <c r="R905" s="46"/>
      <c r="S905" s="80"/>
      <c r="T905" s="81"/>
      <c r="V905" s="82"/>
      <c r="W905" s="82"/>
      <c r="X905" s="82"/>
      <c r="Y905" s="82"/>
      <c r="Z905" s="46"/>
      <c r="AA905" s="46"/>
      <c r="AB905" s="46"/>
      <c r="AC905" s="46"/>
      <c r="AD905" s="46"/>
      <c r="AE905" s="46"/>
      <c r="AF905" s="46"/>
      <c r="AG905" s="46"/>
      <c r="AH905" s="80"/>
      <c r="AI905" s="81"/>
      <c r="AJ905" s="46"/>
      <c r="AK905" s="46"/>
    </row>
    <row r="906" spans="1:37" x14ac:dyDescent="0.2">
      <c r="A906" s="77"/>
      <c r="J906" s="77"/>
      <c r="L906" s="77"/>
      <c r="O906" s="77"/>
      <c r="Q906" s="77"/>
      <c r="R906" s="46"/>
      <c r="S906" s="80"/>
      <c r="T906" s="81"/>
      <c r="V906" s="82"/>
      <c r="W906" s="82"/>
      <c r="X906" s="82"/>
      <c r="Y906" s="82"/>
      <c r="Z906" s="46"/>
      <c r="AA906" s="46"/>
      <c r="AB906" s="46"/>
      <c r="AC906" s="46"/>
      <c r="AD906" s="46"/>
      <c r="AE906" s="46"/>
      <c r="AF906" s="46"/>
      <c r="AG906" s="46"/>
      <c r="AH906" s="80"/>
      <c r="AI906" s="81"/>
      <c r="AJ906" s="46"/>
      <c r="AK906" s="46"/>
    </row>
    <row r="907" spans="1:37" x14ac:dyDescent="0.2">
      <c r="A907" s="77"/>
      <c r="J907" s="77"/>
      <c r="L907" s="77"/>
      <c r="O907" s="77"/>
      <c r="Q907" s="77"/>
      <c r="R907" s="46"/>
      <c r="S907" s="80"/>
      <c r="T907" s="81"/>
      <c r="V907" s="82"/>
      <c r="W907" s="82"/>
      <c r="X907" s="82"/>
      <c r="Y907" s="82"/>
      <c r="Z907" s="46"/>
      <c r="AA907" s="46"/>
      <c r="AB907" s="46"/>
      <c r="AC907" s="46"/>
      <c r="AD907" s="46"/>
      <c r="AE907" s="46"/>
      <c r="AF907" s="46"/>
      <c r="AG907" s="46"/>
      <c r="AH907" s="80"/>
      <c r="AI907" s="81"/>
      <c r="AJ907" s="46"/>
      <c r="AK907" s="46"/>
    </row>
    <row r="908" spans="1:37" x14ac:dyDescent="0.2">
      <c r="A908" s="77"/>
      <c r="J908" s="77"/>
      <c r="L908" s="77"/>
      <c r="O908" s="77"/>
      <c r="Q908" s="77"/>
      <c r="R908" s="46"/>
      <c r="S908" s="80"/>
      <c r="T908" s="81"/>
      <c r="V908" s="82"/>
      <c r="W908" s="82"/>
      <c r="X908" s="82"/>
      <c r="Y908" s="82"/>
      <c r="Z908" s="46"/>
      <c r="AA908" s="46"/>
      <c r="AB908" s="46"/>
      <c r="AC908" s="46"/>
      <c r="AD908" s="46"/>
      <c r="AE908" s="46"/>
      <c r="AF908" s="46"/>
      <c r="AG908" s="46"/>
      <c r="AH908" s="80"/>
      <c r="AI908" s="81"/>
      <c r="AJ908" s="46"/>
      <c r="AK908" s="46"/>
    </row>
    <row r="909" spans="1:37" x14ac:dyDescent="0.2">
      <c r="A909" s="77"/>
      <c r="J909" s="77"/>
      <c r="L909" s="77"/>
      <c r="O909" s="77"/>
      <c r="Q909" s="77"/>
      <c r="R909" s="46"/>
      <c r="S909" s="80"/>
      <c r="T909" s="81"/>
      <c r="V909" s="82"/>
      <c r="W909" s="82"/>
      <c r="X909" s="82"/>
      <c r="Y909" s="82"/>
      <c r="Z909" s="46"/>
      <c r="AA909" s="46"/>
      <c r="AB909" s="46"/>
      <c r="AC909" s="46"/>
      <c r="AD909" s="46"/>
      <c r="AE909" s="46"/>
      <c r="AF909" s="46"/>
      <c r="AG909" s="46"/>
      <c r="AH909" s="80"/>
      <c r="AI909" s="81"/>
      <c r="AJ909" s="46"/>
      <c r="AK909" s="46"/>
    </row>
    <row r="910" spans="1:37" x14ac:dyDescent="0.2">
      <c r="A910" s="77"/>
      <c r="J910" s="77"/>
      <c r="L910" s="77"/>
      <c r="O910" s="77"/>
      <c r="Q910" s="77"/>
      <c r="R910" s="46"/>
      <c r="S910" s="80"/>
      <c r="T910" s="81"/>
      <c r="V910" s="82"/>
      <c r="W910" s="82"/>
      <c r="X910" s="82"/>
      <c r="Y910" s="82"/>
      <c r="Z910" s="46"/>
      <c r="AA910" s="46"/>
      <c r="AB910" s="46"/>
      <c r="AC910" s="46"/>
      <c r="AD910" s="46"/>
      <c r="AE910" s="46"/>
      <c r="AF910" s="46"/>
      <c r="AG910" s="46"/>
      <c r="AH910" s="80"/>
      <c r="AI910" s="81"/>
      <c r="AJ910" s="46"/>
      <c r="AK910" s="46"/>
    </row>
    <row r="911" spans="1:37" x14ac:dyDescent="0.2">
      <c r="A911" s="77"/>
      <c r="J911" s="77"/>
      <c r="L911" s="77"/>
      <c r="O911" s="77"/>
      <c r="Q911" s="77"/>
      <c r="R911" s="46"/>
      <c r="S911" s="80"/>
      <c r="T911" s="81"/>
      <c r="V911" s="82"/>
      <c r="W911" s="82"/>
      <c r="X911" s="82"/>
      <c r="Y911" s="82"/>
      <c r="Z911" s="46"/>
      <c r="AA911" s="46"/>
      <c r="AB911" s="46"/>
      <c r="AC911" s="46"/>
      <c r="AD911" s="46"/>
      <c r="AE911" s="46"/>
      <c r="AF911" s="46"/>
      <c r="AG911" s="46"/>
      <c r="AH911" s="80"/>
      <c r="AI911" s="81"/>
      <c r="AJ911" s="46"/>
      <c r="AK911" s="46"/>
    </row>
    <row r="912" spans="1:37" x14ac:dyDescent="0.2">
      <c r="A912" s="77"/>
      <c r="J912" s="77"/>
      <c r="L912" s="77"/>
      <c r="O912" s="77"/>
      <c r="Q912" s="77"/>
      <c r="R912" s="46"/>
      <c r="S912" s="80"/>
      <c r="T912" s="81"/>
      <c r="V912" s="82"/>
      <c r="W912" s="82"/>
      <c r="X912" s="82"/>
      <c r="Y912" s="82"/>
      <c r="Z912" s="46"/>
      <c r="AA912" s="46"/>
      <c r="AB912" s="46"/>
      <c r="AC912" s="46"/>
      <c r="AD912" s="46"/>
      <c r="AE912" s="46"/>
      <c r="AF912" s="46"/>
      <c r="AG912" s="46"/>
      <c r="AH912" s="80"/>
      <c r="AI912" s="81"/>
      <c r="AJ912" s="46"/>
      <c r="AK912" s="46"/>
    </row>
    <row r="913" spans="1:37" x14ac:dyDescent="0.2">
      <c r="A913" s="77"/>
      <c r="J913" s="77"/>
      <c r="L913" s="77"/>
      <c r="O913" s="77"/>
      <c r="Q913" s="77"/>
      <c r="R913" s="46"/>
      <c r="S913" s="80"/>
      <c r="T913" s="81"/>
      <c r="V913" s="82"/>
      <c r="W913" s="82"/>
      <c r="X913" s="82"/>
      <c r="Y913" s="82"/>
      <c r="Z913" s="46"/>
      <c r="AA913" s="46"/>
      <c r="AB913" s="46"/>
      <c r="AC913" s="46"/>
      <c r="AD913" s="46"/>
      <c r="AE913" s="46"/>
      <c r="AF913" s="46"/>
      <c r="AG913" s="46"/>
      <c r="AH913" s="80"/>
      <c r="AI913" s="81"/>
      <c r="AJ913" s="46"/>
      <c r="AK913" s="46"/>
    </row>
    <row r="914" spans="1:37" x14ac:dyDescent="0.2">
      <c r="A914" s="77"/>
      <c r="J914" s="77"/>
      <c r="L914" s="77"/>
      <c r="O914" s="77"/>
      <c r="Q914" s="77"/>
      <c r="R914" s="46"/>
      <c r="S914" s="80"/>
      <c r="T914" s="81"/>
      <c r="V914" s="82"/>
      <c r="W914" s="82"/>
      <c r="X914" s="82"/>
      <c r="Y914" s="82"/>
      <c r="Z914" s="46"/>
      <c r="AA914" s="46"/>
      <c r="AB914" s="46"/>
      <c r="AC914" s="46"/>
      <c r="AD914" s="46"/>
      <c r="AE914" s="46"/>
      <c r="AF914" s="46"/>
      <c r="AG914" s="46"/>
      <c r="AH914" s="80"/>
      <c r="AI914" s="81"/>
      <c r="AJ914" s="46"/>
      <c r="AK914" s="46"/>
    </row>
    <row r="915" spans="1:37" x14ac:dyDescent="0.2">
      <c r="A915" s="77"/>
      <c r="J915" s="77"/>
      <c r="L915" s="77"/>
      <c r="O915" s="77"/>
      <c r="Q915" s="77"/>
      <c r="R915" s="46"/>
      <c r="S915" s="80"/>
      <c r="T915" s="81"/>
      <c r="V915" s="82"/>
      <c r="W915" s="82"/>
      <c r="X915" s="82"/>
      <c r="Y915" s="82"/>
      <c r="Z915" s="46"/>
      <c r="AA915" s="46"/>
      <c r="AB915" s="46"/>
      <c r="AC915" s="46"/>
      <c r="AD915" s="46"/>
      <c r="AE915" s="46"/>
      <c r="AF915" s="46"/>
      <c r="AG915" s="46"/>
      <c r="AH915" s="80"/>
      <c r="AI915" s="81"/>
      <c r="AJ915" s="46"/>
      <c r="AK915" s="46"/>
    </row>
    <row r="916" spans="1:37" x14ac:dyDescent="0.2">
      <c r="A916" s="77"/>
      <c r="J916" s="77"/>
      <c r="L916" s="77"/>
      <c r="O916" s="77"/>
      <c r="Q916" s="77"/>
      <c r="R916" s="46"/>
      <c r="S916" s="80"/>
      <c r="T916" s="81"/>
      <c r="V916" s="82"/>
      <c r="W916" s="82"/>
      <c r="X916" s="82"/>
      <c r="Y916" s="82"/>
      <c r="Z916" s="46"/>
      <c r="AA916" s="46"/>
      <c r="AB916" s="46"/>
      <c r="AC916" s="46"/>
      <c r="AD916" s="46"/>
      <c r="AE916" s="46"/>
      <c r="AF916" s="46"/>
      <c r="AG916" s="46"/>
      <c r="AH916" s="80"/>
      <c r="AI916" s="81"/>
      <c r="AJ916" s="46"/>
      <c r="AK916" s="46"/>
    </row>
    <row r="917" spans="1:37" x14ac:dyDescent="0.2">
      <c r="A917" s="77"/>
      <c r="J917" s="77"/>
      <c r="L917" s="77"/>
      <c r="O917" s="77"/>
      <c r="Q917" s="77"/>
      <c r="R917" s="46"/>
      <c r="S917" s="80"/>
      <c r="T917" s="81"/>
      <c r="V917" s="82"/>
      <c r="W917" s="82"/>
      <c r="X917" s="82"/>
      <c r="Y917" s="82"/>
      <c r="Z917" s="46"/>
      <c r="AA917" s="46"/>
      <c r="AB917" s="46"/>
      <c r="AC917" s="46"/>
      <c r="AD917" s="46"/>
      <c r="AE917" s="46"/>
      <c r="AF917" s="46"/>
      <c r="AG917" s="46"/>
      <c r="AH917" s="80"/>
      <c r="AI917" s="81"/>
      <c r="AJ917" s="46"/>
      <c r="AK917" s="46"/>
    </row>
    <row r="918" spans="1:37" x14ac:dyDescent="0.2">
      <c r="A918" s="77"/>
      <c r="J918" s="77"/>
      <c r="L918" s="77"/>
      <c r="O918" s="77"/>
      <c r="Q918" s="77"/>
      <c r="R918" s="46"/>
      <c r="S918" s="80"/>
      <c r="T918" s="81"/>
      <c r="V918" s="82"/>
      <c r="W918" s="82"/>
      <c r="X918" s="82"/>
      <c r="Y918" s="82"/>
      <c r="Z918" s="46"/>
      <c r="AA918" s="46"/>
      <c r="AB918" s="46"/>
      <c r="AC918" s="46"/>
      <c r="AD918" s="46"/>
      <c r="AE918" s="46"/>
      <c r="AF918" s="46"/>
      <c r="AG918" s="46"/>
      <c r="AH918" s="80"/>
      <c r="AI918" s="81"/>
      <c r="AJ918" s="46"/>
      <c r="AK918" s="46"/>
    </row>
    <row r="919" spans="1:37" x14ac:dyDescent="0.2">
      <c r="A919" s="77"/>
      <c r="J919" s="77"/>
      <c r="L919" s="77"/>
      <c r="O919" s="77"/>
      <c r="Q919" s="77"/>
      <c r="R919" s="46"/>
      <c r="S919" s="80"/>
      <c r="T919" s="81"/>
      <c r="V919" s="82"/>
      <c r="W919" s="82"/>
      <c r="X919" s="82"/>
      <c r="Y919" s="82"/>
      <c r="Z919" s="46"/>
      <c r="AA919" s="46"/>
      <c r="AB919" s="46"/>
      <c r="AC919" s="46"/>
      <c r="AD919" s="46"/>
      <c r="AE919" s="46"/>
      <c r="AF919" s="46"/>
      <c r="AG919" s="46"/>
      <c r="AH919" s="80"/>
      <c r="AI919" s="81"/>
      <c r="AJ919" s="46"/>
      <c r="AK919" s="46"/>
    </row>
    <row r="920" spans="1:37" x14ac:dyDescent="0.2">
      <c r="A920" s="77"/>
      <c r="J920" s="77"/>
      <c r="L920" s="77"/>
      <c r="O920" s="77"/>
      <c r="Q920" s="77"/>
      <c r="R920" s="46"/>
      <c r="S920" s="80"/>
      <c r="T920" s="81"/>
      <c r="V920" s="82"/>
      <c r="W920" s="82"/>
      <c r="X920" s="82"/>
      <c r="Y920" s="82"/>
      <c r="Z920" s="46"/>
      <c r="AA920" s="46"/>
      <c r="AB920" s="46"/>
      <c r="AC920" s="46"/>
      <c r="AD920" s="46"/>
      <c r="AE920" s="46"/>
      <c r="AF920" s="46"/>
      <c r="AG920" s="46"/>
      <c r="AH920" s="80"/>
      <c r="AI920" s="81"/>
      <c r="AJ920" s="46"/>
      <c r="AK920" s="46"/>
    </row>
    <row r="921" spans="1:37" x14ac:dyDescent="0.2">
      <c r="A921" s="77"/>
      <c r="J921" s="77"/>
      <c r="L921" s="77"/>
      <c r="O921" s="77"/>
      <c r="Q921" s="77"/>
      <c r="R921" s="46"/>
      <c r="S921" s="80"/>
      <c r="T921" s="81"/>
      <c r="V921" s="82"/>
      <c r="W921" s="82"/>
      <c r="X921" s="82"/>
      <c r="Y921" s="82"/>
      <c r="Z921" s="46"/>
      <c r="AA921" s="46"/>
      <c r="AB921" s="46"/>
      <c r="AC921" s="46"/>
      <c r="AD921" s="46"/>
      <c r="AE921" s="46"/>
      <c r="AF921" s="46"/>
      <c r="AG921" s="46"/>
      <c r="AH921" s="80"/>
      <c r="AI921" s="81"/>
      <c r="AJ921" s="46"/>
      <c r="AK921" s="46"/>
    </row>
    <row r="922" spans="1:37" x14ac:dyDescent="0.2">
      <c r="A922" s="77"/>
      <c r="J922" s="77"/>
      <c r="L922" s="77"/>
      <c r="O922" s="77"/>
      <c r="Q922" s="77"/>
      <c r="R922" s="46"/>
      <c r="S922" s="80"/>
      <c r="T922" s="81"/>
      <c r="V922" s="82"/>
      <c r="W922" s="82"/>
      <c r="X922" s="82"/>
      <c r="Y922" s="82"/>
      <c r="Z922" s="46"/>
      <c r="AA922" s="46"/>
      <c r="AB922" s="46"/>
      <c r="AC922" s="46"/>
      <c r="AD922" s="46"/>
      <c r="AE922" s="46"/>
      <c r="AF922" s="46"/>
      <c r="AG922" s="46"/>
      <c r="AH922" s="80"/>
      <c r="AI922" s="81"/>
      <c r="AJ922" s="46"/>
      <c r="AK922" s="46"/>
    </row>
    <row r="923" spans="1:37" x14ac:dyDescent="0.2">
      <c r="A923" s="77"/>
      <c r="J923" s="77"/>
      <c r="L923" s="77"/>
      <c r="O923" s="77"/>
      <c r="Q923" s="77"/>
      <c r="R923" s="46"/>
      <c r="S923" s="80"/>
      <c r="T923" s="81"/>
      <c r="V923" s="82"/>
      <c r="W923" s="82"/>
      <c r="X923" s="82"/>
      <c r="Y923" s="82"/>
      <c r="Z923" s="46"/>
      <c r="AA923" s="46"/>
      <c r="AB923" s="46"/>
      <c r="AC923" s="46"/>
      <c r="AD923" s="46"/>
      <c r="AE923" s="46"/>
      <c r="AF923" s="46"/>
      <c r="AG923" s="46"/>
      <c r="AH923" s="80"/>
      <c r="AI923" s="81"/>
      <c r="AJ923" s="46"/>
      <c r="AK923" s="46"/>
    </row>
    <row r="924" spans="1:37" x14ac:dyDescent="0.2">
      <c r="A924" s="77"/>
      <c r="J924" s="77"/>
      <c r="L924" s="77"/>
      <c r="O924" s="77"/>
      <c r="Q924" s="77"/>
      <c r="R924" s="46"/>
      <c r="S924" s="80"/>
      <c r="T924" s="81"/>
      <c r="V924" s="82"/>
      <c r="W924" s="82"/>
      <c r="X924" s="82"/>
      <c r="Y924" s="82"/>
      <c r="Z924" s="46"/>
      <c r="AA924" s="46"/>
      <c r="AB924" s="46"/>
      <c r="AC924" s="46"/>
      <c r="AD924" s="46"/>
      <c r="AE924" s="46"/>
      <c r="AF924" s="46"/>
      <c r="AG924" s="46"/>
      <c r="AH924" s="80"/>
      <c r="AI924" s="81"/>
      <c r="AJ924" s="46"/>
      <c r="AK924" s="46"/>
    </row>
    <row r="925" spans="1:37" x14ac:dyDescent="0.2">
      <c r="A925" s="77"/>
      <c r="J925" s="77"/>
      <c r="L925" s="77"/>
      <c r="O925" s="77"/>
      <c r="Q925" s="77"/>
      <c r="R925" s="46"/>
      <c r="S925" s="80"/>
      <c r="T925" s="81"/>
      <c r="V925" s="82"/>
      <c r="W925" s="82"/>
      <c r="X925" s="82"/>
      <c r="Y925" s="82"/>
      <c r="Z925" s="46"/>
      <c r="AA925" s="46"/>
      <c r="AB925" s="46"/>
      <c r="AC925" s="46"/>
      <c r="AD925" s="46"/>
      <c r="AE925" s="46"/>
      <c r="AF925" s="46"/>
      <c r="AG925" s="46"/>
      <c r="AH925" s="80"/>
      <c r="AI925" s="81"/>
      <c r="AJ925" s="46"/>
      <c r="AK925" s="46"/>
    </row>
    <row r="926" spans="1:37" x14ac:dyDescent="0.2">
      <c r="A926" s="77"/>
      <c r="J926" s="77"/>
      <c r="L926" s="77"/>
      <c r="O926" s="77"/>
      <c r="Q926" s="77"/>
      <c r="R926" s="46"/>
      <c r="S926" s="80"/>
      <c r="T926" s="81"/>
      <c r="V926" s="82"/>
      <c r="W926" s="82"/>
      <c r="X926" s="82"/>
      <c r="Y926" s="82"/>
      <c r="Z926" s="46"/>
      <c r="AA926" s="46"/>
      <c r="AB926" s="46"/>
      <c r="AC926" s="46"/>
      <c r="AD926" s="46"/>
      <c r="AE926" s="46"/>
      <c r="AF926" s="46"/>
      <c r="AG926" s="46"/>
      <c r="AH926" s="80"/>
      <c r="AI926" s="81"/>
      <c r="AJ926" s="46"/>
      <c r="AK926" s="46"/>
    </row>
    <row r="927" spans="1:37" x14ac:dyDescent="0.2">
      <c r="A927" s="77"/>
      <c r="J927" s="77"/>
      <c r="L927" s="77"/>
      <c r="O927" s="77"/>
      <c r="Q927" s="77"/>
      <c r="R927" s="46"/>
      <c r="S927" s="80"/>
      <c r="T927" s="81"/>
      <c r="V927" s="82"/>
      <c r="W927" s="82"/>
      <c r="X927" s="82"/>
      <c r="Y927" s="82"/>
      <c r="Z927" s="46"/>
      <c r="AA927" s="46"/>
      <c r="AB927" s="46"/>
      <c r="AC927" s="46"/>
      <c r="AD927" s="46"/>
      <c r="AE927" s="46"/>
      <c r="AF927" s="46"/>
      <c r="AG927" s="46"/>
      <c r="AH927" s="80"/>
      <c r="AI927" s="81"/>
      <c r="AJ927" s="46"/>
      <c r="AK927" s="46"/>
    </row>
    <row r="928" spans="1:37" x14ac:dyDescent="0.2">
      <c r="A928" s="77"/>
      <c r="J928" s="77"/>
      <c r="L928" s="77"/>
      <c r="O928" s="77"/>
      <c r="Q928" s="77"/>
      <c r="R928" s="46"/>
      <c r="S928" s="80"/>
      <c r="T928" s="81"/>
      <c r="V928" s="82"/>
      <c r="W928" s="82"/>
      <c r="X928" s="82"/>
      <c r="Y928" s="82"/>
      <c r="Z928" s="46"/>
      <c r="AA928" s="46"/>
      <c r="AB928" s="46"/>
      <c r="AC928" s="46"/>
      <c r="AD928" s="46"/>
      <c r="AE928" s="46"/>
      <c r="AF928" s="46"/>
      <c r="AG928" s="46"/>
      <c r="AH928" s="80"/>
      <c r="AI928" s="81"/>
      <c r="AJ928" s="46"/>
      <c r="AK928" s="46"/>
    </row>
    <row r="929" spans="1:37" x14ac:dyDescent="0.2">
      <c r="A929" s="77"/>
      <c r="J929" s="77"/>
      <c r="L929" s="77"/>
      <c r="O929" s="77"/>
      <c r="Q929" s="77"/>
      <c r="R929" s="46"/>
      <c r="S929" s="80"/>
      <c r="T929" s="81"/>
      <c r="V929" s="82"/>
      <c r="W929" s="82"/>
      <c r="X929" s="82"/>
      <c r="Y929" s="82"/>
      <c r="Z929" s="46"/>
      <c r="AA929" s="46"/>
      <c r="AB929" s="46"/>
      <c r="AC929" s="46"/>
      <c r="AD929" s="46"/>
      <c r="AE929" s="46"/>
      <c r="AF929" s="46"/>
      <c r="AG929" s="46"/>
      <c r="AH929" s="80"/>
      <c r="AI929" s="81"/>
      <c r="AJ929" s="46"/>
      <c r="AK929" s="46"/>
    </row>
    <row r="930" spans="1:37" x14ac:dyDescent="0.2">
      <c r="A930" s="77"/>
      <c r="J930" s="77"/>
      <c r="L930" s="77"/>
      <c r="O930" s="77"/>
      <c r="Q930" s="77"/>
      <c r="R930" s="46"/>
      <c r="S930" s="80"/>
      <c r="T930" s="81"/>
      <c r="V930" s="82"/>
      <c r="W930" s="82"/>
      <c r="X930" s="82"/>
      <c r="Y930" s="82"/>
      <c r="Z930" s="46"/>
      <c r="AA930" s="46"/>
      <c r="AB930" s="46"/>
      <c r="AC930" s="46"/>
      <c r="AD930" s="46"/>
      <c r="AE930" s="46"/>
      <c r="AF930" s="46"/>
      <c r="AG930" s="46"/>
      <c r="AH930" s="80"/>
      <c r="AI930" s="81"/>
      <c r="AJ930" s="46"/>
      <c r="AK930" s="46"/>
    </row>
    <row r="931" spans="1:37" x14ac:dyDescent="0.2">
      <c r="A931" s="77"/>
      <c r="J931" s="77"/>
      <c r="L931" s="77"/>
      <c r="O931" s="77"/>
      <c r="Q931" s="77"/>
      <c r="R931" s="46"/>
      <c r="S931" s="80"/>
      <c r="T931" s="81"/>
      <c r="V931" s="82"/>
      <c r="W931" s="82"/>
      <c r="X931" s="82"/>
      <c r="Y931" s="82"/>
      <c r="Z931" s="46"/>
      <c r="AA931" s="46"/>
      <c r="AB931" s="46"/>
      <c r="AC931" s="46"/>
      <c r="AD931" s="46"/>
      <c r="AE931" s="46"/>
      <c r="AF931" s="46"/>
      <c r="AG931" s="46"/>
      <c r="AH931" s="80"/>
      <c r="AI931" s="81"/>
      <c r="AJ931" s="46"/>
      <c r="AK931" s="46"/>
    </row>
    <row r="932" spans="1:37" x14ac:dyDescent="0.2">
      <c r="A932" s="77"/>
      <c r="J932" s="77"/>
      <c r="L932" s="77"/>
      <c r="O932" s="77"/>
      <c r="Q932" s="77"/>
      <c r="R932" s="46"/>
      <c r="S932" s="80"/>
      <c r="T932" s="81"/>
      <c r="V932" s="82"/>
      <c r="W932" s="82"/>
      <c r="X932" s="82"/>
      <c r="Y932" s="82"/>
      <c r="Z932" s="46"/>
      <c r="AA932" s="46"/>
      <c r="AB932" s="46"/>
      <c r="AC932" s="46"/>
      <c r="AD932" s="46"/>
      <c r="AE932" s="46"/>
      <c r="AF932" s="46"/>
      <c r="AG932" s="46"/>
      <c r="AH932" s="80"/>
      <c r="AI932" s="81"/>
      <c r="AJ932" s="46"/>
      <c r="AK932" s="46"/>
    </row>
    <row r="933" spans="1:37" x14ac:dyDescent="0.2">
      <c r="A933" s="77"/>
      <c r="J933" s="77"/>
      <c r="L933" s="77"/>
      <c r="O933" s="77"/>
      <c r="Q933" s="77"/>
      <c r="R933" s="46"/>
      <c r="S933" s="80"/>
      <c r="T933" s="81"/>
      <c r="V933" s="82"/>
      <c r="W933" s="82"/>
      <c r="X933" s="82"/>
      <c r="Y933" s="82"/>
      <c r="Z933" s="46"/>
      <c r="AA933" s="46"/>
      <c r="AB933" s="46"/>
      <c r="AC933" s="46"/>
      <c r="AD933" s="46"/>
      <c r="AE933" s="46"/>
      <c r="AF933" s="46"/>
      <c r="AG933" s="46"/>
      <c r="AH933" s="80"/>
      <c r="AI933" s="81"/>
      <c r="AJ933" s="46"/>
      <c r="AK933" s="46"/>
    </row>
    <row r="934" spans="1:37" x14ac:dyDescent="0.2">
      <c r="A934" s="77"/>
      <c r="J934" s="77"/>
      <c r="L934" s="77"/>
      <c r="O934" s="77"/>
      <c r="Q934" s="77"/>
    </row>
    <row r="935" spans="1:37" x14ac:dyDescent="0.2">
      <c r="A935" s="77"/>
      <c r="J935" s="77"/>
      <c r="L935" s="77"/>
      <c r="O935" s="77"/>
      <c r="Q935" s="77"/>
    </row>
    <row r="936" spans="1:37" x14ac:dyDescent="0.2">
      <c r="A936" s="77"/>
      <c r="J936" s="77"/>
      <c r="L936" s="77"/>
      <c r="O936" s="77"/>
      <c r="Q936" s="77"/>
    </row>
    <row r="937" spans="1:37" x14ac:dyDescent="0.2">
      <c r="A937" s="77"/>
      <c r="J937" s="77"/>
      <c r="L937" s="77"/>
      <c r="O937" s="77"/>
      <c r="Q937" s="77"/>
    </row>
    <row r="938" spans="1:37" x14ac:dyDescent="0.2">
      <c r="A938" s="77"/>
      <c r="J938" s="77"/>
      <c r="L938" s="77"/>
      <c r="O938" s="77"/>
      <c r="Q938" s="77"/>
    </row>
    <row r="939" spans="1:37" x14ac:dyDescent="0.2">
      <c r="A939" s="77"/>
      <c r="J939" s="77"/>
      <c r="L939" s="77"/>
      <c r="O939" s="77"/>
      <c r="Q939" s="77"/>
    </row>
    <row r="940" spans="1:37" x14ac:dyDescent="0.2">
      <c r="A940" s="77"/>
      <c r="J940" s="77"/>
      <c r="L940" s="77"/>
      <c r="O940" s="77"/>
      <c r="Q940" s="77"/>
    </row>
    <row r="941" spans="1:37" x14ac:dyDescent="0.2">
      <c r="A941" s="77"/>
      <c r="J941" s="77"/>
      <c r="L941" s="77"/>
      <c r="O941" s="77"/>
      <c r="Q941" s="77"/>
    </row>
    <row r="942" spans="1:37" x14ac:dyDescent="0.2">
      <c r="A942" s="77"/>
      <c r="J942" s="77"/>
      <c r="L942" s="77"/>
      <c r="O942" s="77"/>
      <c r="Q942" s="77"/>
    </row>
    <row r="943" spans="1:37" x14ac:dyDescent="0.2">
      <c r="A943" s="77"/>
      <c r="J943" s="77"/>
      <c r="L943" s="77"/>
      <c r="O943" s="77"/>
      <c r="Q943" s="77"/>
    </row>
    <row r="944" spans="1:37" x14ac:dyDescent="0.2">
      <c r="A944" s="77"/>
      <c r="J944" s="77"/>
      <c r="L944" s="77"/>
      <c r="O944" s="77"/>
      <c r="Q944" s="77"/>
    </row>
    <row r="945" spans="1:17" x14ac:dyDescent="0.2">
      <c r="A945" s="77"/>
      <c r="J945" s="77"/>
      <c r="L945" s="77"/>
      <c r="O945" s="77"/>
      <c r="Q945" s="77"/>
    </row>
    <row r="946" spans="1:17" x14ac:dyDescent="0.2">
      <c r="A946" s="77"/>
      <c r="J946" s="77"/>
      <c r="L946" s="77"/>
      <c r="O946" s="77"/>
      <c r="Q946" s="77"/>
    </row>
    <row r="947" spans="1:17" x14ac:dyDescent="0.2">
      <c r="A947" s="77"/>
      <c r="J947" s="77"/>
      <c r="L947" s="77"/>
      <c r="O947" s="77"/>
      <c r="Q947" s="77"/>
    </row>
    <row r="948" spans="1:17" x14ac:dyDescent="0.2">
      <c r="A948" s="77"/>
      <c r="J948" s="77"/>
      <c r="L948" s="77"/>
      <c r="O948" s="77"/>
      <c r="Q948" s="77"/>
    </row>
    <row r="949" spans="1:17" x14ac:dyDescent="0.2">
      <c r="A949" s="77"/>
      <c r="J949" s="77"/>
      <c r="L949" s="77"/>
      <c r="O949" s="77"/>
      <c r="Q949" s="77"/>
    </row>
    <row r="950" spans="1:17" x14ac:dyDescent="0.2">
      <c r="A950" s="77"/>
      <c r="J950" s="77"/>
      <c r="L950" s="77"/>
      <c r="O950" s="77"/>
      <c r="Q950" s="77"/>
    </row>
    <row r="951" spans="1:17" x14ac:dyDescent="0.2">
      <c r="A951" s="77"/>
      <c r="J951" s="77"/>
      <c r="L951" s="77"/>
      <c r="O951" s="77"/>
      <c r="Q951" s="77"/>
    </row>
    <row r="952" spans="1:17" x14ac:dyDescent="0.2">
      <c r="A952" s="77"/>
      <c r="J952" s="77"/>
      <c r="L952" s="77"/>
      <c r="O952" s="77"/>
      <c r="Q952" s="77"/>
    </row>
    <row r="953" spans="1:17" x14ac:dyDescent="0.2">
      <c r="A953" s="77"/>
      <c r="J953" s="77"/>
      <c r="L953" s="77"/>
      <c r="O953" s="77"/>
      <c r="Q953" s="77"/>
    </row>
    <row r="954" spans="1:17" x14ac:dyDescent="0.2">
      <c r="A954" s="77"/>
      <c r="J954" s="77"/>
      <c r="L954" s="77"/>
      <c r="O954" s="77"/>
      <c r="Q954" s="77"/>
    </row>
    <row r="955" spans="1:17" x14ac:dyDescent="0.2">
      <c r="A955" s="77"/>
      <c r="J955" s="77"/>
      <c r="L955" s="77"/>
      <c r="O955" s="77"/>
      <c r="Q955" s="77"/>
    </row>
    <row r="956" spans="1:17" x14ac:dyDescent="0.2">
      <c r="A956" s="77"/>
      <c r="J956" s="77"/>
      <c r="L956" s="77"/>
      <c r="O956" s="77"/>
      <c r="Q956" s="77"/>
    </row>
    <row r="957" spans="1:17" x14ac:dyDescent="0.2">
      <c r="A957" s="77"/>
      <c r="J957" s="77"/>
      <c r="L957" s="77"/>
      <c r="O957" s="77"/>
      <c r="Q957" s="77"/>
    </row>
    <row r="958" spans="1:17" x14ac:dyDescent="0.2">
      <c r="A958" s="77"/>
      <c r="J958" s="77"/>
      <c r="L958" s="77"/>
      <c r="O958" s="77"/>
      <c r="Q958" s="77"/>
    </row>
    <row r="959" spans="1:17" x14ac:dyDescent="0.2">
      <c r="A959" s="77"/>
      <c r="J959" s="77"/>
      <c r="L959" s="77"/>
      <c r="O959" s="77"/>
      <c r="Q959" s="77"/>
    </row>
    <row r="960" spans="1:17" x14ac:dyDescent="0.2">
      <c r="A960" s="77"/>
      <c r="J960" s="77"/>
      <c r="L960" s="77"/>
      <c r="O960" s="77"/>
      <c r="Q960" s="77"/>
    </row>
    <row r="961" spans="1:17" x14ac:dyDescent="0.2">
      <c r="A961" s="77"/>
      <c r="J961" s="77"/>
      <c r="L961" s="77"/>
      <c r="O961" s="77"/>
      <c r="Q961" s="77"/>
    </row>
    <row r="962" spans="1:17" x14ac:dyDescent="0.2">
      <c r="A962" s="77"/>
      <c r="J962" s="77"/>
      <c r="L962" s="77"/>
      <c r="O962" s="77"/>
      <c r="Q962" s="77"/>
    </row>
    <row r="963" spans="1:17" x14ac:dyDescent="0.2">
      <c r="A963" s="77"/>
      <c r="J963" s="77"/>
      <c r="L963" s="77"/>
      <c r="O963" s="77"/>
      <c r="Q963" s="77"/>
    </row>
    <row r="964" spans="1:17" x14ac:dyDescent="0.2">
      <c r="A964" s="77"/>
      <c r="J964" s="77"/>
      <c r="L964" s="77"/>
      <c r="O964" s="77"/>
      <c r="Q964" s="77"/>
    </row>
    <row r="965" spans="1:17" x14ac:dyDescent="0.2">
      <c r="A965" s="77"/>
      <c r="J965" s="77"/>
      <c r="L965" s="77"/>
      <c r="O965" s="77"/>
      <c r="Q965" s="77"/>
    </row>
    <row r="966" spans="1:17" x14ac:dyDescent="0.2">
      <c r="A966" s="77"/>
      <c r="J966" s="77"/>
      <c r="L966" s="77"/>
      <c r="O966" s="77"/>
      <c r="Q966" s="77"/>
    </row>
    <row r="967" spans="1:17" x14ac:dyDescent="0.2">
      <c r="A967" s="77"/>
      <c r="J967" s="77"/>
      <c r="L967" s="77"/>
      <c r="O967" s="77"/>
      <c r="Q967" s="77"/>
    </row>
    <row r="968" spans="1:17" x14ac:dyDescent="0.2">
      <c r="A968" s="77"/>
      <c r="J968" s="77"/>
      <c r="L968" s="77"/>
      <c r="O968" s="77"/>
      <c r="Q968" s="77"/>
    </row>
    <row r="969" spans="1:17" x14ac:dyDescent="0.2">
      <c r="A969" s="77"/>
      <c r="J969" s="77"/>
      <c r="L969" s="77"/>
      <c r="O969" s="77"/>
      <c r="Q969" s="77"/>
    </row>
    <row r="970" spans="1:17" x14ac:dyDescent="0.2">
      <c r="A970" s="77"/>
      <c r="J970" s="77"/>
      <c r="L970" s="77"/>
      <c r="O970" s="77"/>
      <c r="Q970" s="77"/>
    </row>
    <row r="971" spans="1:17" x14ac:dyDescent="0.2">
      <c r="A971" s="77"/>
      <c r="J971" s="77"/>
      <c r="L971" s="77"/>
      <c r="O971" s="77"/>
      <c r="Q971" s="77"/>
    </row>
    <row r="972" spans="1:17" x14ac:dyDescent="0.2">
      <c r="A972" s="77"/>
      <c r="J972" s="77"/>
      <c r="L972" s="77"/>
      <c r="O972" s="77"/>
      <c r="Q972" s="77"/>
    </row>
    <row r="973" spans="1:17" x14ac:dyDescent="0.2">
      <c r="A973" s="77"/>
      <c r="J973" s="77"/>
      <c r="L973" s="77"/>
      <c r="O973" s="77"/>
      <c r="Q973" s="77"/>
    </row>
    <row r="974" spans="1:17" x14ac:dyDescent="0.2">
      <c r="A974" s="77"/>
      <c r="J974" s="77"/>
      <c r="L974" s="77"/>
      <c r="O974" s="77"/>
      <c r="Q974" s="77"/>
    </row>
    <row r="975" spans="1:17" x14ac:dyDescent="0.2">
      <c r="A975" s="77"/>
      <c r="J975" s="77"/>
      <c r="L975" s="77"/>
      <c r="O975" s="77"/>
      <c r="Q975" s="77"/>
    </row>
    <row r="976" spans="1:17" x14ac:dyDescent="0.2">
      <c r="A976" s="77"/>
      <c r="J976" s="77"/>
      <c r="L976" s="77"/>
      <c r="O976" s="77"/>
      <c r="Q976" s="77"/>
    </row>
    <row r="977" spans="1:17" x14ac:dyDescent="0.2">
      <c r="A977" s="77"/>
      <c r="J977" s="77"/>
      <c r="L977" s="77"/>
      <c r="O977" s="77"/>
      <c r="Q977" s="77"/>
    </row>
    <row r="978" spans="1:17" x14ac:dyDescent="0.2">
      <c r="A978" s="77"/>
      <c r="J978" s="77"/>
      <c r="L978" s="77"/>
      <c r="O978" s="77"/>
      <c r="Q978" s="77"/>
    </row>
    <row r="979" spans="1:17" x14ac:dyDescent="0.2">
      <c r="A979" s="77"/>
      <c r="J979" s="77"/>
      <c r="L979" s="77"/>
      <c r="O979" s="77"/>
      <c r="Q979" s="77"/>
    </row>
    <row r="980" spans="1:17" x14ac:dyDescent="0.2">
      <c r="A980" s="77"/>
      <c r="J980" s="77"/>
      <c r="L980" s="77"/>
      <c r="O980" s="77"/>
      <c r="Q980" s="77"/>
    </row>
    <row r="981" spans="1:17" x14ac:dyDescent="0.2">
      <c r="A981" s="77"/>
      <c r="J981" s="77"/>
      <c r="L981" s="77"/>
      <c r="O981" s="77"/>
      <c r="Q981" s="77"/>
    </row>
    <row r="982" spans="1:17" x14ac:dyDescent="0.2">
      <c r="A982" s="77"/>
      <c r="J982" s="77"/>
      <c r="L982" s="77"/>
      <c r="O982" s="77"/>
      <c r="Q982" s="77"/>
    </row>
    <row r="983" spans="1:17" x14ac:dyDescent="0.2">
      <c r="A983" s="77"/>
      <c r="J983" s="77"/>
      <c r="L983" s="77"/>
      <c r="O983" s="77"/>
      <c r="Q983" s="77"/>
    </row>
    <row r="984" spans="1:17" x14ac:dyDescent="0.2">
      <c r="A984" s="77"/>
      <c r="J984" s="77"/>
      <c r="L984" s="77"/>
      <c r="O984" s="77"/>
      <c r="Q984" s="77"/>
    </row>
    <row r="985" spans="1:17" x14ac:dyDescent="0.2">
      <c r="A985" s="77"/>
      <c r="J985" s="77"/>
      <c r="L985" s="77"/>
      <c r="O985" s="77"/>
      <c r="Q985" s="77"/>
    </row>
    <row r="986" spans="1:17" x14ac:dyDescent="0.2">
      <c r="A986" s="77"/>
      <c r="J986" s="77"/>
      <c r="L986" s="77"/>
      <c r="O986" s="77"/>
      <c r="Q986" s="77"/>
    </row>
    <row r="987" spans="1:17" x14ac:dyDescent="0.2">
      <c r="A987" s="77"/>
      <c r="J987" s="77"/>
      <c r="L987" s="77"/>
      <c r="O987" s="77"/>
      <c r="Q987" s="77"/>
    </row>
    <row r="988" spans="1:17" x14ac:dyDescent="0.2">
      <c r="A988" s="77"/>
      <c r="J988" s="77"/>
      <c r="L988" s="77"/>
      <c r="O988" s="77"/>
      <c r="Q988" s="77"/>
    </row>
    <row r="989" spans="1:17" x14ac:dyDescent="0.2">
      <c r="A989" s="77"/>
      <c r="J989" s="77"/>
      <c r="L989" s="77"/>
      <c r="O989" s="77"/>
      <c r="Q989" s="77"/>
    </row>
    <row r="990" spans="1:17" x14ac:dyDescent="0.2">
      <c r="A990" s="77"/>
      <c r="J990" s="77"/>
      <c r="L990" s="77"/>
      <c r="O990" s="77"/>
      <c r="Q990" s="77"/>
    </row>
    <row r="991" spans="1:17" x14ac:dyDescent="0.2">
      <c r="A991" s="77"/>
      <c r="J991" s="77"/>
      <c r="L991" s="77"/>
      <c r="O991" s="77"/>
      <c r="Q991" s="77"/>
    </row>
    <row r="992" spans="1:17" x14ac:dyDescent="0.2">
      <c r="A992" s="77"/>
      <c r="J992" s="77"/>
      <c r="L992" s="77"/>
      <c r="O992" s="77"/>
      <c r="Q992" s="77"/>
    </row>
    <row r="993" spans="1:17" x14ac:dyDescent="0.2">
      <c r="A993" s="77"/>
      <c r="J993" s="77"/>
      <c r="L993" s="77"/>
      <c r="O993" s="77"/>
      <c r="Q993" s="77"/>
    </row>
    <row r="994" spans="1:17" x14ac:dyDescent="0.2">
      <c r="A994" s="77"/>
      <c r="J994" s="77"/>
      <c r="L994" s="77"/>
      <c r="O994" s="77"/>
      <c r="Q994" s="77"/>
    </row>
    <row r="995" spans="1:17" x14ac:dyDescent="0.2">
      <c r="A995" s="77"/>
      <c r="J995" s="77"/>
      <c r="L995" s="77"/>
      <c r="O995" s="77"/>
      <c r="Q995" s="77"/>
    </row>
    <row r="996" spans="1:17" x14ac:dyDescent="0.2">
      <c r="A996" s="77"/>
      <c r="J996" s="77"/>
      <c r="L996" s="77"/>
      <c r="O996" s="77"/>
      <c r="Q996" s="77"/>
    </row>
    <row r="997" spans="1:17" x14ac:dyDescent="0.2">
      <c r="A997" s="77"/>
      <c r="J997" s="77"/>
      <c r="L997" s="77"/>
      <c r="O997" s="77"/>
      <c r="Q997" s="77"/>
    </row>
    <row r="998" spans="1:17" x14ac:dyDescent="0.2">
      <c r="A998" s="77"/>
      <c r="J998" s="77"/>
      <c r="L998" s="77"/>
      <c r="O998" s="77"/>
      <c r="Q998" s="77"/>
    </row>
    <row r="999" spans="1:17" x14ac:dyDescent="0.2">
      <c r="A999" s="77"/>
      <c r="J999" s="77"/>
      <c r="L999" s="77"/>
      <c r="O999" s="77"/>
      <c r="Q999" s="77"/>
    </row>
    <row r="1000" spans="1:17" x14ac:dyDescent="0.2">
      <c r="A1000" s="77"/>
      <c r="J1000" s="77"/>
      <c r="L1000" s="77"/>
      <c r="O1000" s="77"/>
      <c r="Q1000" s="77"/>
    </row>
    <row r="1001" spans="1:17" x14ac:dyDescent="0.2">
      <c r="A1001" s="77"/>
      <c r="J1001" s="77"/>
      <c r="L1001" s="77"/>
      <c r="O1001" s="77"/>
      <c r="Q1001" s="77"/>
    </row>
    <row r="1002" spans="1:17" x14ac:dyDescent="0.2">
      <c r="A1002" s="77"/>
      <c r="J1002" s="77"/>
      <c r="L1002" s="77"/>
      <c r="O1002" s="77"/>
      <c r="Q1002" s="77"/>
    </row>
    <row r="1003" spans="1:17" x14ac:dyDescent="0.2">
      <c r="A1003" s="77"/>
      <c r="J1003" s="77"/>
      <c r="L1003" s="77"/>
      <c r="O1003" s="77"/>
      <c r="Q1003" s="77"/>
    </row>
    <row r="1004" spans="1:17" x14ac:dyDescent="0.2">
      <c r="A1004" s="77"/>
      <c r="J1004" s="77"/>
      <c r="L1004" s="77"/>
      <c r="O1004" s="77"/>
      <c r="Q1004" s="77"/>
    </row>
    <row r="1005" spans="1:17" x14ac:dyDescent="0.2">
      <c r="A1005" s="77"/>
      <c r="J1005" s="77"/>
      <c r="L1005" s="77"/>
      <c r="O1005" s="77"/>
      <c r="Q1005" s="77"/>
    </row>
    <row r="1006" spans="1:17" x14ac:dyDescent="0.2">
      <c r="A1006" s="77"/>
      <c r="J1006" s="77"/>
      <c r="L1006" s="77"/>
      <c r="O1006" s="77"/>
      <c r="Q1006" s="77"/>
    </row>
    <row r="1007" spans="1:17" x14ac:dyDescent="0.2">
      <c r="A1007" s="77"/>
      <c r="J1007" s="77"/>
      <c r="L1007" s="77"/>
      <c r="O1007" s="77"/>
      <c r="Q1007" s="77"/>
    </row>
    <row r="1008" spans="1:17" x14ac:dyDescent="0.2">
      <c r="A1008" s="77"/>
      <c r="J1008" s="77"/>
      <c r="L1008" s="77"/>
      <c r="O1008" s="77"/>
      <c r="Q1008" s="77"/>
    </row>
    <row r="1009" spans="1:17" x14ac:dyDescent="0.2">
      <c r="A1009" s="77"/>
      <c r="J1009" s="77"/>
      <c r="L1009" s="77"/>
      <c r="O1009" s="77"/>
      <c r="Q1009" s="77"/>
    </row>
    <row r="1010" spans="1:17" x14ac:dyDescent="0.2">
      <c r="A1010" s="77"/>
      <c r="J1010" s="77"/>
      <c r="L1010" s="77"/>
      <c r="O1010" s="77"/>
      <c r="Q1010" s="77"/>
    </row>
    <row r="1011" spans="1:17" x14ac:dyDescent="0.2">
      <c r="A1011" s="77"/>
      <c r="J1011" s="77"/>
      <c r="L1011" s="77"/>
      <c r="O1011" s="77"/>
      <c r="Q1011" s="77"/>
    </row>
    <row r="1012" spans="1:17" x14ac:dyDescent="0.2">
      <c r="A1012" s="77"/>
      <c r="J1012" s="77"/>
      <c r="L1012" s="77"/>
      <c r="O1012" s="77"/>
      <c r="Q1012" s="77"/>
    </row>
    <row r="1013" spans="1:17" x14ac:dyDescent="0.2">
      <c r="A1013" s="77"/>
      <c r="J1013" s="77"/>
      <c r="L1013" s="77"/>
      <c r="O1013" s="77"/>
      <c r="Q1013" s="77"/>
    </row>
    <row r="1014" spans="1:17" x14ac:dyDescent="0.2">
      <c r="A1014" s="77"/>
      <c r="J1014" s="77"/>
      <c r="L1014" s="77"/>
      <c r="O1014" s="77"/>
      <c r="Q1014" s="77"/>
    </row>
    <row r="1015" spans="1:17" x14ac:dyDescent="0.2">
      <c r="A1015" s="77"/>
      <c r="J1015" s="77"/>
      <c r="L1015" s="77"/>
      <c r="O1015" s="77"/>
      <c r="Q1015" s="77"/>
    </row>
    <row r="1016" spans="1:17" x14ac:dyDescent="0.2">
      <c r="A1016" s="77"/>
      <c r="J1016" s="77"/>
      <c r="L1016" s="77"/>
      <c r="O1016" s="77"/>
      <c r="Q1016" s="77"/>
    </row>
    <row r="1017" spans="1:17" x14ac:dyDescent="0.2">
      <c r="A1017" s="77"/>
      <c r="J1017" s="77"/>
      <c r="L1017" s="77"/>
      <c r="O1017" s="77"/>
      <c r="Q1017" s="77"/>
    </row>
    <row r="1018" spans="1:17" x14ac:dyDescent="0.2">
      <c r="A1018" s="77"/>
      <c r="J1018" s="77"/>
      <c r="L1018" s="77"/>
      <c r="O1018" s="77"/>
      <c r="Q1018" s="77"/>
    </row>
    <row r="1019" spans="1:17" x14ac:dyDescent="0.2">
      <c r="A1019" s="77"/>
      <c r="J1019" s="77"/>
      <c r="L1019" s="77"/>
      <c r="O1019" s="77"/>
      <c r="Q1019" s="77"/>
    </row>
    <row r="1020" spans="1:17" x14ac:dyDescent="0.2">
      <c r="A1020" s="77"/>
      <c r="J1020" s="77"/>
      <c r="L1020" s="77"/>
      <c r="O1020" s="77"/>
      <c r="Q1020" s="77"/>
    </row>
    <row r="1021" spans="1:17" x14ac:dyDescent="0.2">
      <c r="A1021" s="77"/>
      <c r="J1021" s="77"/>
      <c r="L1021" s="77"/>
      <c r="O1021" s="77"/>
      <c r="Q1021" s="77"/>
    </row>
    <row r="1022" spans="1:17" x14ac:dyDescent="0.2">
      <c r="A1022" s="77"/>
      <c r="J1022" s="77"/>
      <c r="L1022" s="77"/>
      <c r="O1022" s="77"/>
      <c r="Q1022" s="77"/>
    </row>
    <row r="1023" spans="1:17" x14ac:dyDescent="0.2">
      <c r="A1023" s="77"/>
      <c r="J1023" s="77"/>
      <c r="L1023" s="77"/>
      <c r="O1023" s="77"/>
      <c r="Q1023" s="77"/>
    </row>
    <row r="1048575" spans="26:26" x14ac:dyDescent="0.2">
      <c r="Z1048575" s="46"/>
    </row>
  </sheetData>
  <sortState xmlns:xlrd2="http://schemas.microsoft.com/office/spreadsheetml/2017/richdata2" ref="A2:M688">
    <sortCondition ref="B2:B688"/>
    <sortCondition ref="C2:C688"/>
  </sortState>
  <phoneticPr fontId="4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45"/>
  <sheetViews>
    <sheetView topLeftCell="A2" zoomScaleNormal="100" workbookViewId="0">
      <selection activeCell="E17" sqref="E17"/>
    </sheetView>
  </sheetViews>
  <sheetFormatPr baseColWidth="10" defaultColWidth="11.42578125" defaultRowHeight="12.75" x14ac:dyDescent="0.2"/>
  <cols>
    <col min="1" max="1" width="15.7109375" style="47" customWidth="1"/>
    <col min="2" max="4" width="40.7109375" style="47" customWidth="1"/>
    <col min="5" max="16384" width="11.42578125" style="47"/>
  </cols>
  <sheetData>
    <row r="1" spans="1:4" s="48" customFormat="1" x14ac:dyDescent="0.2">
      <c r="A1" s="85" t="s">
        <v>65</v>
      </c>
      <c r="B1" s="85" t="s">
        <v>66</v>
      </c>
      <c r="C1" s="85" t="s">
        <v>67</v>
      </c>
      <c r="D1" s="85" t="s">
        <v>68</v>
      </c>
    </row>
    <row r="2" spans="1:4" s="48" customFormat="1" x14ac:dyDescent="0.2">
      <c r="A2" s="72" t="s">
        <v>69</v>
      </c>
      <c r="B2" s="73" t="s">
        <v>70</v>
      </c>
      <c r="C2" s="73" t="s">
        <v>71</v>
      </c>
      <c r="D2" s="86" t="s">
        <v>71</v>
      </c>
    </row>
    <row r="3" spans="1:4" s="48" customFormat="1" x14ac:dyDescent="0.2">
      <c r="A3" s="72" t="s">
        <v>72</v>
      </c>
      <c r="B3" s="73" t="s">
        <v>73</v>
      </c>
      <c r="C3" s="73" t="s">
        <v>74</v>
      </c>
      <c r="D3" s="86" t="s">
        <v>74</v>
      </c>
    </row>
    <row r="4" spans="1:4" s="48" customFormat="1" x14ac:dyDescent="0.2">
      <c r="A4" s="87" t="s">
        <v>1149</v>
      </c>
      <c r="B4" s="88" t="s">
        <v>73</v>
      </c>
      <c r="C4" s="89" t="s">
        <v>74</v>
      </c>
      <c r="D4" s="89" t="s">
        <v>74</v>
      </c>
    </row>
    <row r="5" spans="1:4" s="48" customFormat="1" x14ac:dyDescent="0.2">
      <c r="A5" s="87" t="s">
        <v>1150</v>
      </c>
      <c r="B5" s="88" t="s">
        <v>73</v>
      </c>
      <c r="C5" s="89" t="s">
        <v>74</v>
      </c>
      <c r="D5" s="89" t="s">
        <v>74</v>
      </c>
    </row>
    <row r="6" spans="1:4" s="48" customFormat="1" x14ac:dyDescent="0.2">
      <c r="A6" s="72" t="s">
        <v>75</v>
      </c>
      <c r="B6" s="73" t="s">
        <v>73</v>
      </c>
      <c r="C6" s="73" t="s">
        <v>76</v>
      </c>
      <c r="D6" s="86" t="s">
        <v>76</v>
      </c>
    </row>
    <row r="7" spans="1:4" s="48" customFormat="1" x14ac:dyDescent="0.2">
      <c r="A7" s="72" t="s">
        <v>77</v>
      </c>
      <c r="B7" s="73" t="s">
        <v>73</v>
      </c>
      <c r="C7" s="73" t="s">
        <v>78</v>
      </c>
      <c r="D7" s="86" t="s">
        <v>78</v>
      </c>
    </row>
    <row r="8" spans="1:4" s="48" customFormat="1" x14ac:dyDescent="0.2">
      <c r="A8" s="72" t="s">
        <v>79</v>
      </c>
      <c r="B8" s="73" t="s">
        <v>73</v>
      </c>
      <c r="C8" s="73" t="s">
        <v>80</v>
      </c>
      <c r="D8" s="86" t="s">
        <v>80</v>
      </c>
    </row>
    <row r="9" spans="1:4" s="48" customFormat="1" x14ac:dyDescent="0.2">
      <c r="A9" s="72" t="s">
        <v>854</v>
      </c>
      <c r="B9" s="73" t="s">
        <v>73</v>
      </c>
      <c r="C9" s="73" t="s">
        <v>80</v>
      </c>
      <c r="D9" s="86" t="s">
        <v>941</v>
      </c>
    </row>
    <row r="10" spans="1:4" s="48" customFormat="1" x14ac:dyDescent="0.2">
      <c r="A10" s="72" t="s">
        <v>81</v>
      </c>
      <c r="B10" s="73" t="s">
        <v>82</v>
      </c>
      <c r="C10" s="73" t="s">
        <v>83</v>
      </c>
      <c r="D10" s="86" t="s">
        <v>83</v>
      </c>
    </row>
    <row r="11" spans="1:4" s="48" customFormat="1" x14ac:dyDescent="0.2">
      <c r="A11" s="72" t="s">
        <v>642</v>
      </c>
      <c r="B11" s="73" t="s">
        <v>82</v>
      </c>
      <c r="C11" s="73" t="s">
        <v>83</v>
      </c>
      <c r="D11" s="86" t="s">
        <v>707</v>
      </c>
    </row>
    <row r="12" spans="1:4" s="48" customFormat="1" x14ac:dyDescent="0.2">
      <c r="A12" s="72" t="s">
        <v>84</v>
      </c>
      <c r="B12" s="73" t="s">
        <v>82</v>
      </c>
      <c r="C12" s="73" t="s">
        <v>85</v>
      </c>
      <c r="D12" s="86" t="s">
        <v>85</v>
      </c>
    </row>
    <row r="13" spans="1:4" s="48" customFormat="1" x14ac:dyDescent="0.2">
      <c r="A13" s="72" t="s">
        <v>86</v>
      </c>
      <c r="B13" s="73" t="s">
        <v>82</v>
      </c>
      <c r="C13" s="73" t="s">
        <v>87</v>
      </c>
      <c r="D13" s="86" t="s">
        <v>87</v>
      </c>
    </row>
    <row r="14" spans="1:4" s="48" customFormat="1" x14ac:dyDescent="0.2">
      <c r="A14" s="72" t="s">
        <v>88</v>
      </c>
      <c r="B14" s="73" t="s">
        <v>89</v>
      </c>
      <c r="C14" s="73" t="s">
        <v>90</v>
      </c>
      <c r="D14" s="86" t="s">
        <v>90</v>
      </c>
    </row>
    <row r="15" spans="1:4" s="48" customFormat="1" x14ac:dyDescent="0.2">
      <c r="A15" s="72" t="s">
        <v>93</v>
      </c>
      <c r="B15" s="73" t="s">
        <v>802</v>
      </c>
      <c r="C15" s="73" t="s">
        <v>94</v>
      </c>
      <c r="D15" s="86" t="s">
        <v>94</v>
      </c>
    </row>
    <row r="16" spans="1:4" s="48" customFormat="1" x14ac:dyDescent="0.2">
      <c r="A16" s="72" t="s">
        <v>97</v>
      </c>
      <c r="B16" s="73" t="s">
        <v>802</v>
      </c>
      <c r="C16" s="73" t="s">
        <v>942</v>
      </c>
      <c r="D16" s="86" t="s">
        <v>942</v>
      </c>
    </row>
    <row r="17" spans="1:4" s="48" customFormat="1" x14ac:dyDescent="0.2">
      <c r="A17" s="72" t="s">
        <v>98</v>
      </c>
      <c r="B17" s="73" t="s">
        <v>802</v>
      </c>
      <c r="C17" s="73" t="s">
        <v>607</v>
      </c>
      <c r="D17" s="86" t="s">
        <v>607</v>
      </c>
    </row>
    <row r="18" spans="1:4" s="48" customFormat="1" x14ac:dyDescent="0.2">
      <c r="A18" s="72" t="s">
        <v>99</v>
      </c>
      <c r="B18" s="73" t="s">
        <v>802</v>
      </c>
      <c r="C18" s="73" t="s">
        <v>607</v>
      </c>
      <c r="D18" s="86" t="s">
        <v>100</v>
      </c>
    </row>
    <row r="19" spans="1:4" s="48" customFormat="1" x14ac:dyDescent="0.2">
      <c r="A19" s="72" t="s">
        <v>101</v>
      </c>
      <c r="B19" s="73" t="s">
        <v>802</v>
      </c>
      <c r="C19" s="73" t="s">
        <v>607</v>
      </c>
      <c r="D19" s="86" t="s">
        <v>779</v>
      </c>
    </row>
    <row r="20" spans="1:4" s="48" customFormat="1" x14ac:dyDescent="0.2">
      <c r="A20" s="72" t="s">
        <v>643</v>
      </c>
      <c r="B20" s="73" t="s">
        <v>802</v>
      </c>
      <c r="C20" s="73" t="s">
        <v>607</v>
      </c>
      <c r="D20" s="86" t="s">
        <v>644</v>
      </c>
    </row>
    <row r="21" spans="1:4" s="48" customFormat="1" x14ac:dyDescent="0.2">
      <c r="A21" s="72" t="s">
        <v>102</v>
      </c>
      <c r="B21" s="73" t="s">
        <v>802</v>
      </c>
      <c r="C21" s="73" t="s">
        <v>103</v>
      </c>
      <c r="D21" s="86" t="s">
        <v>103</v>
      </c>
    </row>
    <row r="22" spans="1:4" s="48" customFormat="1" x14ac:dyDescent="0.2">
      <c r="A22" s="72" t="s">
        <v>104</v>
      </c>
      <c r="B22" s="73" t="s">
        <v>802</v>
      </c>
      <c r="C22" s="73" t="s">
        <v>105</v>
      </c>
      <c r="D22" s="86" t="s">
        <v>105</v>
      </c>
    </row>
    <row r="23" spans="1:4" s="48" customFormat="1" x14ac:dyDescent="0.2">
      <c r="A23" s="72" t="s">
        <v>622</v>
      </c>
      <c r="B23" s="73" t="s">
        <v>802</v>
      </c>
      <c r="C23" s="73" t="s">
        <v>105</v>
      </c>
      <c r="D23" s="86" t="s">
        <v>623</v>
      </c>
    </row>
    <row r="24" spans="1:4" s="48" customFormat="1" x14ac:dyDescent="0.2">
      <c r="A24" s="72" t="s">
        <v>106</v>
      </c>
      <c r="B24" s="73" t="s">
        <v>802</v>
      </c>
      <c r="C24" s="73" t="s">
        <v>943</v>
      </c>
      <c r="D24" s="86" t="s">
        <v>944</v>
      </c>
    </row>
    <row r="25" spans="1:4" s="48" customFormat="1" x14ac:dyDescent="0.2">
      <c r="A25" s="72" t="s">
        <v>107</v>
      </c>
      <c r="B25" s="73" t="s">
        <v>802</v>
      </c>
      <c r="C25" s="73" t="s">
        <v>108</v>
      </c>
      <c r="D25" s="86" t="s">
        <v>108</v>
      </c>
    </row>
    <row r="26" spans="1:4" s="48" customFormat="1" x14ac:dyDescent="0.2">
      <c r="A26" s="72" t="s">
        <v>605</v>
      </c>
      <c r="B26" s="73" t="s">
        <v>802</v>
      </c>
      <c r="C26" s="73" t="s">
        <v>108</v>
      </c>
      <c r="D26" s="86" t="s">
        <v>91</v>
      </c>
    </row>
    <row r="27" spans="1:4" s="48" customFormat="1" x14ac:dyDescent="0.2">
      <c r="A27" s="72" t="s">
        <v>606</v>
      </c>
      <c r="B27" s="73" t="s">
        <v>802</v>
      </c>
      <c r="C27" s="73" t="s">
        <v>108</v>
      </c>
      <c r="D27" s="86" t="s">
        <v>92</v>
      </c>
    </row>
    <row r="28" spans="1:4" s="48" customFormat="1" x14ac:dyDescent="0.2">
      <c r="A28" s="72" t="s">
        <v>624</v>
      </c>
      <c r="B28" s="73" t="s">
        <v>802</v>
      </c>
      <c r="C28" s="73" t="s">
        <v>108</v>
      </c>
      <c r="D28" s="86" t="s">
        <v>625</v>
      </c>
    </row>
    <row r="29" spans="1:4" s="48" customFormat="1" x14ac:dyDescent="0.2">
      <c r="A29" s="72" t="s">
        <v>597</v>
      </c>
      <c r="B29" s="73" t="s">
        <v>802</v>
      </c>
      <c r="C29" s="73" t="s">
        <v>217</v>
      </c>
      <c r="D29" s="86" t="s">
        <v>217</v>
      </c>
    </row>
    <row r="30" spans="1:4" s="48" customFormat="1" x14ac:dyDescent="0.2">
      <c r="A30" s="72" t="s">
        <v>945</v>
      </c>
      <c r="B30" s="73" t="s">
        <v>802</v>
      </c>
      <c r="C30" s="73" t="s">
        <v>217</v>
      </c>
      <c r="D30" s="86" t="s">
        <v>871</v>
      </c>
    </row>
    <row r="31" spans="1:4" s="48" customFormat="1" x14ac:dyDescent="0.2">
      <c r="A31" s="72" t="s">
        <v>598</v>
      </c>
      <c r="B31" s="73" t="s">
        <v>802</v>
      </c>
      <c r="C31" s="73" t="s">
        <v>218</v>
      </c>
      <c r="D31" s="86" t="s">
        <v>218</v>
      </c>
    </row>
    <row r="32" spans="1:4" s="48" customFormat="1" x14ac:dyDescent="0.2">
      <c r="A32" s="72" t="s">
        <v>599</v>
      </c>
      <c r="B32" s="73" t="s">
        <v>802</v>
      </c>
      <c r="C32" s="73" t="s">
        <v>600</v>
      </c>
      <c r="D32" s="86" t="s">
        <v>600</v>
      </c>
    </row>
    <row r="33" spans="1:4" s="48" customFormat="1" x14ac:dyDescent="0.2">
      <c r="A33" s="72" t="s">
        <v>869</v>
      </c>
      <c r="B33" s="73" t="s">
        <v>802</v>
      </c>
      <c r="C33" s="73" t="s">
        <v>870</v>
      </c>
      <c r="D33" s="86" t="s">
        <v>870</v>
      </c>
    </row>
    <row r="34" spans="1:4" s="48" customFormat="1" x14ac:dyDescent="0.2">
      <c r="A34" s="72" t="s">
        <v>1175</v>
      </c>
      <c r="B34" s="73" t="s">
        <v>802</v>
      </c>
      <c r="C34" s="73" t="s">
        <v>1176</v>
      </c>
      <c r="D34" s="86" t="s">
        <v>1176</v>
      </c>
    </row>
    <row r="35" spans="1:4" s="48" customFormat="1" x14ac:dyDescent="0.2">
      <c r="A35" s="72" t="s">
        <v>110</v>
      </c>
      <c r="B35" s="73" t="s">
        <v>111</v>
      </c>
      <c r="C35" s="73" t="s">
        <v>112</v>
      </c>
      <c r="D35" s="86" t="s">
        <v>112</v>
      </c>
    </row>
    <row r="36" spans="1:4" s="48" customFormat="1" x14ac:dyDescent="0.2">
      <c r="A36" s="72" t="s">
        <v>113</v>
      </c>
      <c r="B36" s="73" t="s">
        <v>111</v>
      </c>
      <c r="C36" s="73" t="s">
        <v>114</v>
      </c>
      <c r="D36" s="86" t="s">
        <v>114</v>
      </c>
    </row>
    <row r="37" spans="1:4" s="48" customFormat="1" x14ac:dyDescent="0.2">
      <c r="A37" s="72" t="s">
        <v>115</v>
      </c>
      <c r="B37" s="73" t="s">
        <v>111</v>
      </c>
      <c r="C37" s="73" t="s">
        <v>116</v>
      </c>
      <c r="D37" s="86" t="s">
        <v>116</v>
      </c>
    </row>
    <row r="38" spans="1:4" s="48" customFormat="1" x14ac:dyDescent="0.2">
      <c r="A38" s="72" t="s">
        <v>117</v>
      </c>
      <c r="B38" s="73" t="s">
        <v>111</v>
      </c>
      <c r="C38" s="73" t="s">
        <v>946</v>
      </c>
      <c r="D38" s="86" t="s">
        <v>946</v>
      </c>
    </row>
    <row r="39" spans="1:4" s="48" customFormat="1" x14ac:dyDescent="0.2">
      <c r="A39" s="72" t="s">
        <v>829</v>
      </c>
      <c r="B39" s="73" t="s">
        <v>111</v>
      </c>
      <c r="C39" s="73" t="s">
        <v>947</v>
      </c>
      <c r="D39" s="86" t="s">
        <v>947</v>
      </c>
    </row>
    <row r="40" spans="1:4" s="48" customFormat="1" x14ac:dyDescent="0.2">
      <c r="A40" s="72" t="s">
        <v>830</v>
      </c>
      <c r="B40" s="73" t="s">
        <v>111</v>
      </c>
      <c r="C40" s="73" t="s">
        <v>948</v>
      </c>
      <c r="D40" s="86" t="s">
        <v>948</v>
      </c>
    </row>
    <row r="41" spans="1:4" s="48" customFormat="1" x14ac:dyDescent="0.2">
      <c r="A41" s="72" t="s">
        <v>118</v>
      </c>
      <c r="B41" s="73" t="s">
        <v>119</v>
      </c>
      <c r="C41" s="73" t="s">
        <v>120</v>
      </c>
      <c r="D41" s="86" t="s">
        <v>120</v>
      </c>
    </row>
    <row r="42" spans="1:4" s="48" customFormat="1" x14ac:dyDescent="0.2">
      <c r="A42" s="72" t="s">
        <v>121</v>
      </c>
      <c r="B42" s="73" t="s">
        <v>119</v>
      </c>
      <c r="C42" s="73" t="s">
        <v>120</v>
      </c>
      <c r="D42" s="86" t="s">
        <v>949</v>
      </c>
    </row>
    <row r="43" spans="1:4" s="48" customFormat="1" x14ac:dyDescent="0.2">
      <c r="A43" s="72" t="s">
        <v>950</v>
      </c>
      <c r="B43" s="73" t="s">
        <v>119</v>
      </c>
      <c r="C43" s="73" t="s">
        <v>120</v>
      </c>
      <c r="D43" s="86" t="s">
        <v>933</v>
      </c>
    </row>
    <row r="44" spans="1:4" s="48" customFormat="1" x14ac:dyDescent="0.2">
      <c r="A44" s="72" t="s">
        <v>122</v>
      </c>
      <c r="B44" s="73" t="s">
        <v>119</v>
      </c>
      <c r="C44" s="73" t="s">
        <v>123</v>
      </c>
      <c r="D44" s="86" t="s">
        <v>123</v>
      </c>
    </row>
    <row r="45" spans="1:4" s="48" customFormat="1" x14ac:dyDescent="0.2">
      <c r="A45" s="72" t="s">
        <v>124</v>
      </c>
      <c r="B45" s="73" t="s">
        <v>119</v>
      </c>
      <c r="C45" s="73" t="s">
        <v>626</v>
      </c>
      <c r="D45" s="86" t="s">
        <v>626</v>
      </c>
    </row>
    <row r="46" spans="1:4" s="48" customFormat="1" x14ac:dyDescent="0.2">
      <c r="A46" s="72" t="s">
        <v>125</v>
      </c>
      <c r="B46" s="73" t="s">
        <v>119</v>
      </c>
      <c r="C46" s="73" t="s">
        <v>627</v>
      </c>
      <c r="D46" s="86" t="s">
        <v>627</v>
      </c>
    </row>
    <row r="47" spans="1:4" s="48" customFormat="1" x14ac:dyDescent="0.2">
      <c r="A47" s="72" t="s">
        <v>126</v>
      </c>
      <c r="B47" s="73" t="s">
        <v>119</v>
      </c>
      <c r="C47" s="73" t="s">
        <v>127</v>
      </c>
      <c r="D47" s="86" t="s">
        <v>127</v>
      </c>
    </row>
    <row r="48" spans="1:4" s="48" customFormat="1" x14ac:dyDescent="0.2">
      <c r="A48" s="72" t="s">
        <v>1151</v>
      </c>
      <c r="B48" s="73" t="s">
        <v>119</v>
      </c>
      <c r="C48" s="73" t="s">
        <v>127</v>
      </c>
      <c r="D48" s="86" t="s">
        <v>1152</v>
      </c>
    </row>
    <row r="49" spans="1:4" s="48" customFormat="1" x14ac:dyDescent="0.2">
      <c r="A49" s="72" t="s">
        <v>1153</v>
      </c>
      <c r="B49" s="73" t="s">
        <v>119</v>
      </c>
      <c r="C49" s="73" t="s">
        <v>127</v>
      </c>
      <c r="D49" s="86" t="s">
        <v>1154</v>
      </c>
    </row>
    <row r="50" spans="1:4" s="48" customFormat="1" x14ac:dyDescent="0.2">
      <c r="A50" s="72" t="s">
        <v>1155</v>
      </c>
      <c r="B50" s="73" t="s">
        <v>119</v>
      </c>
      <c r="C50" s="73" t="s">
        <v>127</v>
      </c>
      <c r="D50" s="86" t="s">
        <v>1156</v>
      </c>
    </row>
    <row r="51" spans="1:4" s="48" customFormat="1" x14ac:dyDescent="0.2">
      <c r="A51" s="72" t="s">
        <v>1157</v>
      </c>
      <c r="B51" s="73" t="s">
        <v>119</v>
      </c>
      <c r="C51" s="73" t="s">
        <v>127</v>
      </c>
      <c r="D51" s="86" t="s">
        <v>127</v>
      </c>
    </row>
    <row r="52" spans="1:4" s="48" customFormat="1" x14ac:dyDescent="0.2">
      <c r="A52" s="72" t="s">
        <v>1158</v>
      </c>
      <c r="B52" s="73" t="s">
        <v>119</v>
      </c>
      <c r="C52" s="73" t="s">
        <v>127</v>
      </c>
      <c r="D52" s="86" t="s">
        <v>1159</v>
      </c>
    </row>
    <row r="53" spans="1:4" s="48" customFormat="1" x14ac:dyDescent="0.2">
      <c r="A53" s="72" t="s">
        <v>930</v>
      </c>
      <c r="B53" s="73" t="s">
        <v>119</v>
      </c>
      <c r="C53" s="73" t="s">
        <v>127</v>
      </c>
      <c r="D53" s="86" t="s">
        <v>932</v>
      </c>
    </row>
    <row r="54" spans="1:4" s="48" customFormat="1" x14ac:dyDescent="0.2">
      <c r="A54" s="72" t="s">
        <v>931</v>
      </c>
      <c r="B54" s="73" t="s">
        <v>119</v>
      </c>
      <c r="C54" s="73" t="s">
        <v>127</v>
      </c>
      <c r="D54" s="86" t="s">
        <v>933</v>
      </c>
    </row>
    <row r="55" spans="1:4" s="48" customFormat="1" x14ac:dyDescent="0.2">
      <c r="A55" s="72" t="s">
        <v>128</v>
      </c>
      <c r="B55" s="73" t="s">
        <v>119</v>
      </c>
      <c r="C55" s="73" t="s">
        <v>129</v>
      </c>
      <c r="D55" s="86" t="s">
        <v>129</v>
      </c>
    </row>
    <row r="56" spans="1:4" s="48" customFormat="1" x14ac:dyDescent="0.2">
      <c r="A56" s="72" t="s">
        <v>709</v>
      </c>
      <c r="B56" s="73" t="s">
        <v>119</v>
      </c>
      <c r="C56" s="73" t="s">
        <v>129</v>
      </c>
      <c r="D56" s="86" t="s">
        <v>793</v>
      </c>
    </row>
    <row r="57" spans="1:4" s="48" customFormat="1" x14ac:dyDescent="0.2">
      <c r="A57" s="72" t="s">
        <v>951</v>
      </c>
      <c r="B57" s="73" t="s">
        <v>119</v>
      </c>
      <c r="C57" s="73" t="s">
        <v>129</v>
      </c>
      <c r="D57" s="86" t="s">
        <v>952</v>
      </c>
    </row>
    <row r="58" spans="1:4" s="48" customFormat="1" x14ac:dyDescent="0.2">
      <c r="A58" s="72" t="s">
        <v>130</v>
      </c>
      <c r="B58" s="73" t="s">
        <v>119</v>
      </c>
      <c r="C58" s="73" t="s">
        <v>131</v>
      </c>
      <c r="D58" s="86" t="s">
        <v>131</v>
      </c>
    </row>
    <row r="59" spans="1:4" s="48" customFormat="1" x14ac:dyDescent="0.2">
      <c r="A59" s="72" t="s">
        <v>132</v>
      </c>
      <c r="B59" s="73" t="s">
        <v>119</v>
      </c>
      <c r="C59" s="73" t="s">
        <v>133</v>
      </c>
      <c r="D59" s="86" t="s">
        <v>133</v>
      </c>
    </row>
    <row r="60" spans="1:4" s="48" customFormat="1" x14ac:dyDescent="0.2">
      <c r="A60" s="72" t="s">
        <v>710</v>
      </c>
      <c r="B60" s="73" t="s">
        <v>119</v>
      </c>
      <c r="C60" s="73" t="s">
        <v>133</v>
      </c>
      <c r="D60" s="86" t="s">
        <v>953</v>
      </c>
    </row>
    <row r="61" spans="1:4" s="48" customFormat="1" x14ac:dyDescent="0.2">
      <c r="A61" s="72" t="s">
        <v>134</v>
      </c>
      <c r="B61" s="73" t="s">
        <v>119</v>
      </c>
      <c r="C61" s="73" t="s">
        <v>135</v>
      </c>
      <c r="D61" s="86" t="s">
        <v>135</v>
      </c>
    </row>
    <row r="62" spans="1:4" s="48" customFormat="1" x14ac:dyDescent="0.2">
      <c r="A62" s="72" t="s">
        <v>136</v>
      </c>
      <c r="B62" s="73" t="s">
        <v>119</v>
      </c>
      <c r="C62" s="73" t="s">
        <v>137</v>
      </c>
      <c r="D62" s="86" t="s">
        <v>137</v>
      </c>
    </row>
    <row r="63" spans="1:4" s="48" customFormat="1" x14ac:dyDescent="0.2">
      <c r="A63" s="72" t="s">
        <v>138</v>
      </c>
      <c r="B63" s="73" t="s">
        <v>119</v>
      </c>
      <c r="C63" s="73" t="s">
        <v>711</v>
      </c>
      <c r="D63" s="86" t="s">
        <v>711</v>
      </c>
    </row>
    <row r="64" spans="1:4" s="48" customFormat="1" x14ac:dyDescent="0.2">
      <c r="A64" s="72" t="s">
        <v>139</v>
      </c>
      <c r="B64" s="73" t="s">
        <v>119</v>
      </c>
      <c r="C64" s="73" t="s">
        <v>608</v>
      </c>
      <c r="D64" s="86" t="s">
        <v>608</v>
      </c>
    </row>
    <row r="65" spans="1:4" s="48" customFormat="1" x14ac:dyDescent="0.2">
      <c r="A65" s="72" t="s">
        <v>140</v>
      </c>
      <c r="B65" s="73" t="s">
        <v>119</v>
      </c>
      <c r="C65" s="73" t="s">
        <v>141</v>
      </c>
      <c r="D65" s="86" t="s">
        <v>141</v>
      </c>
    </row>
    <row r="66" spans="1:4" s="48" customFormat="1" x14ac:dyDescent="0.2">
      <c r="A66" s="72" t="s">
        <v>645</v>
      </c>
      <c r="B66" s="73" t="s">
        <v>119</v>
      </c>
      <c r="C66" s="73" t="s">
        <v>646</v>
      </c>
      <c r="D66" s="86" t="s">
        <v>646</v>
      </c>
    </row>
    <row r="67" spans="1:4" s="48" customFormat="1" x14ac:dyDescent="0.2">
      <c r="A67" s="72" t="s">
        <v>831</v>
      </c>
      <c r="B67" s="73" t="s">
        <v>119</v>
      </c>
      <c r="C67" s="73" t="s">
        <v>954</v>
      </c>
      <c r="D67" s="86" t="s">
        <v>954</v>
      </c>
    </row>
    <row r="68" spans="1:4" s="48" customFormat="1" x14ac:dyDescent="0.2">
      <c r="A68" s="72" t="s">
        <v>142</v>
      </c>
      <c r="B68" s="73" t="s">
        <v>143</v>
      </c>
      <c r="C68" s="73" t="s">
        <v>955</v>
      </c>
      <c r="D68" s="86" t="s">
        <v>955</v>
      </c>
    </row>
    <row r="69" spans="1:4" s="48" customFormat="1" x14ac:dyDescent="0.2">
      <c r="A69" s="72" t="s">
        <v>145</v>
      </c>
      <c r="B69" s="73" t="s">
        <v>143</v>
      </c>
      <c r="C69" s="73" t="s">
        <v>955</v>
      </c>
      <c r="D69" s="86" t="s">
        <v>794</v>
      </c>
    </row>
    <row r="70" spans="1:4" s="48" customFormat="1" x14ac:dyDescent="0.2">
      <c r="A70" s="72" t="s">
        <v>740</v>
      </c>
      <c r="B70" s="73" t="s">
        <v>143</v>
      </c>
      <c r="C70" s="73" t="s">
        <v>955</v>
      </c>
      <c r="D70" s="86" t="s">
        <v>956</v>
      </c>
    </row>
    <row r="71" spans="1:4" s="48" customFormat="1" x14ac:dyDescent="0.2">
      <c r="A71" s="72" t="s">
        <v>712</v>
      </c>
      <c r="B71" s="73" t="s">
        <v>143</v>
      </c>
      <c r="C71" s="73" t="s">
        <v>955</v>
      </c>
      <c r="D71" s="86" t="s">
        <v>957</v>
      </c>
    </row>
    <row r="72" spans="1:4" s="48" customFormat="1" x14ac:dyDescent="0.2">
      <c r="A72" s="72" t="s">
        <v>713</v>
      </c>
      <c r="B72" s="73" t="s">
        <v>143</v>
      </c>
      <c r="C72" s="73" t="s">
        <v>955</v>
      </c>
      <c r="D72" s="86" t="s">
        <v>714</v>
      </c>
    </row>
    <row r="73" spans="1:4" s="48" customFormat="1" x14ac:dyDescent="0.2">
      <c r="A73" s="72" t="s">
        <v>878</v>
      </c>
      <c r="B73" s="73" t="s">
        <v>143</v>
      </c>
      <c r="C73" s="73" t="s">
        <v>955</v>
      </c>
      <c r="D73" s="86" t="s">
        <v>862</v>
      </c>
    </row>
    <row r="74" spans="1:4" s="48" customFormat="1" x14ac:dyDescent="0.2">
      <c r="A74" s="72" t="s">
        <v>146</v>
      </c>
      <c r="B74" s="73" t="s">
        <v>143</v>
      </c>
      <c r="C74" s="73" t="s">
        <v>147</v>
      </c>
      <c r="D74" s="86" t="s">
        <v>147</v>
      </c>
    </row>
    <row r="75" spans="1:4" s="48" customFormat="1" x14ac:dyDescent="0.2">
      <c r="A75" s="72" t="s">
        <v>803</v>
      </c>
      <c r="B75" s="73" t="s">
        <v>143</v>
      </c>
      <c r="C75" s="73" t="s">
        <v>147</v>
      </c>
      <c r="D75" s="86" t="s">
        <v>795</v>
      </c>
    </row>
    <row r="76" spans="1:4" s="48" customFormat="1" x14ac:dyDescent="0.2">
      <c r="A76" s="72" t="s">
        <v>148</v>
      </c>
      <c r="B76" s="73" t="s">
        <v>143</v>
      </c>
      <c r="C76" s="73" t="s">
        <v>149</v>
      </c>
      <c r="D76" s="86" t="s">
        <v>149</v>
      </c>
    </row>
    <row r="77" spans="1:4" s="48" customFormat="1" x14ac:dyDescent="0.2">
      <c r="A77" s="72" t="s">
        <v>150</v>
      </c>
      <c r="B77" s="73" t="s">
        <v>143</v>
      </c>
      <c r="C77" s="73" t="s">
        <v>151</v>
      </c>
      <c r="D77" s="86" t="s">
        <v>151</v>
      </c>
    </row>
    <row r="78" spans="1:4" s="48" customFormat="1" x14ac:dyDescent="0.2">
      <c r="A78" s="72" t="s">
        <v>152</v>
      </c>
      <c r="B78" s="73" t="s">
        <v>143</v>
      </c>
      <c r="C78" s="73" t="s">
        <v>153</v>
      </c>
      <c r="D78" s="86" t="s">
        <v>153</v>
      </c>
    </row>
    <row r="79" spans="1:4" s="48" customFormat="1" x14ac:dyDescent="0.2">
      <c r="A79" s="72" t="s">
        <v>154</v>
      </c>
      <c r="B79" s="73" t="s">
        <v>143</v>
      </c>
      <c r="C79" s="73" t="s">
        <v>155</v>
      </c>
      <c r="D79" s="86" t="s">
        <v>155</v>
      </c>
    </row>
    <row r="80" spans="1:4" s="48" customFormat="1" x14ac:dyDescent="0.2">
      <c r="A80" s="72" t="s">
        <v>156</v>
      </c>
      <c r="B80" s="73" t="s">
        <v>143</v>
      </c>
      <c r="C80" s="73" t="s">
        <v>157</v>
      </c>
      <c r="D80" s="86" t="s">
        <v>157</v>
      </c>
    </row>
    <row r="81" spans="1:4" s="48" customFormat="1" x14ac:dyDescent="0.2">
      <c r="A81" s="72" t="s">
        <v>158</v>
      </c>
      <c r="B81" s="73" t="s">
        <v>143</v>
      </c>
      <c r="C81" s="73" t="s">
        <v>159</v>
      </c>
      <c r="D81" s="86" t="s">
        <v>159</v>
      </c>
    </row>
    <row r="82" spans="1:4" s="48" customFormat="1" x14ac:dyDescent="0.2">
      <c r="A82" s="72" t="s">
        <v>160</v>
      </c>
      <c r="B82" s="73" t="s">
        <v>143</v>
      </c>
      <c r="C82" s="73" t="s">
        <v>161</v>
      </c>
      <c r="D82" s="86" t="s">
        <v>161</v>
      </c>
    </row>
    <row r="83" spans="1:4" s="48" customFormat="1" x14ac:dyDescent="0.2">
      <c r="A83" s="72" t="s">
        <v>162</v>
      </c>
      <c r="B83" s="73" t="s">
        <v>143</v>
      </c>
      <c r="C83" s="73" t="s">
        <v>163</v>
      </c>
      <c r="D83" s="86" t="s">
        <v>163</v>
      </c>
    </row>
    <row r="84" spans="1:4" s="48" customFormat="1" x14ac:dyDescent="0.2">
      <c r="A84" s="72" t="s">
        <v>741</v>
      </c>
      <c r="B84" s="73" t="s">
        <v>143</v>
      </c>
      <c r="C84" s="73" t="s">
        <v>742</v>
      </c>
      <c r="D84" s="86" t="s">
        <v>742</v>
      </c>
    </row>
    <row r="85" spans="1:4" s="48" customFormat="1" x14ac:dyDescent="0.2">
      <c r="A85" s="72" t="s">
        <v>958</v>
      </c>
      <c r="B85" s="73" t="s">
        <v>143</v>
      </c>
      <c r="C85" s="73" t="s">
        <v>864</v>
      </c>
      <c r="D85" s="86" t="s">
        <v>864</v>
      </c>
    </row>
    <row r="86" spans="1:4" s="48" customFormat="1" x14ac:dyDescent="0.2">
      <c r="A86" s="72" t="s">
        <v>732</v>
      </c>
      <c r="B86" s="73" t="s">
        <v>164</v>
      </c>
      <c r="C86" s="73" t="s">
        <v>165</v>
      </c>
      <c r="D86" s="86" t="s">
        <v>165</v>
      </c>
    </row>
    <row r="87" spans="1:4" s="48" customFormat="1" x14ac:dyDescent="0.2">
      <c r="A87" s="72" t="s">
        <v>166</v>
      </c>
      <c r="B87" s="73" t="s">
        <v>164</v>
      </c>
      <c r="C87" s="73" t="s">
        <v>165</v>
      </c>
      <c r="D87" s="86" t="s">
        <v>167</v>
      </c>
    </row>
    <row r="88" spans="1:4" s="48" customFormat="1" x14ac:dyDescent="0.2">
      <c r="A88" s="72" t="s">
        <v>168</v>
      </c>
      <c r="B88" s="73" t="s">
        <v>164</v>
      </c>
      <c r="C88" s="73" t="s">
        <v>165</v>
      </c>
      <c r="D88" s="86" t="s">
        <v>715</v>
      </c>
    </row>
    <row r="89" spans="1:4" s="48" customFormat="1" x14ac:dyDescent="0.2">
      <c r="A89" s="72" t="s">
        <v>169</v>
      </c>
      <c r="B89" s="73" t="s">
        <v>164</v>
      </c>
      <c r="C89" s="73" t="s">
        <v>165</v>
      </c>
      <c r="D89" s="86" t="s">
        <v>170</v>
      </c>
    </row>
    <row r="90" spans="1:4" s="48" customFormat="1" x14ac:dyDescent="0.2">
      <c r="A90" s="72" t="s">
        <v>171</v>
      </c>
      <c r="B90" s="73" t="s">
        <v>164</v>
      </c>
      <c r="C90" s="73" t="s">
        <v>165</v>
      </c>
      <c r="D90" s="86" t="s">
        <v>172</v>
      </c>
    </row>
    <row r="91" spans="1:4" s="48" customFormat="1" x14ac:dyDescent="0.2">
      <c r="A91" s="72" t="s">
        <v>173</v>
      </c>
      <c r="B91" s="73" t="s">
        <v>164</v>
      </c>
      <c r="C91" s="73" t="s">
        <v>165</v>
      </c>
      <c r="D91" s="86" t="s">
        <v>174</v>
      </c>
    </row>
    <row r="92" spans="1:4" s="48" customFormat="1" x14ac:dyDescent="0.2">
      <c r="A92" s="72" t="s">
        <v>614</v>
      </c>
      <c r="B92" s="73" t="s">
        <v>164</v>
      </c>
      <c r="C92" s="73" t="s">
        <v>648</v>
      </c>
      <c r="D92" s="86" t="s">
        <v>648</v>
      </c>
    </row>
    <row r="93" spans="1:4" s="48" customFormat="1" x14ac:dyDescent="0.2">
      <c r="A93" s="72" t="s">
        <v>615</v>
      </c>
      <c r="B93" s="73" t="s">
        <v>164</v>
      </c>
      <c r="C93" s="73" t="s">
        <v>616</v>
      </c>
      <c r="D93" s="86" t="s">
        <v>616</v>
      </c>
    </row>
    <row r="94" spans="1:4" s="48" customFormat="1" x14ac:dyDescent="0.2">
      <c r="A94" s="72" t="s">
        <v>683</v>
      </c>
      <c r="B94" s="73" t="s">
        <v>164</v>
      </c>
      <c r="C94" s="73" t="s">
        <v>684</v>
      </c>
      <c r="D94" s="86" t="s">
        <v>684</v>
      </c>
    </row>
    <row r="95" spans="1:4" s="48" customFormat="1" x14ac:dyDescent="0.2">
      <c r="A95" s="72" t="s">
        <v>175</v>
      </c>
      <c r="B95" s="73" t="s">
        <v>164</v>
      </c>
      <c r="C95" s="73" t="s">
        <v>176</v>
      </c>
      <c r="D95" s="86" t="s">
        <v>176</v>
      </c>
    </row>
    <row r="96" spans="1:4" s="48" customFormat="1" x14ac:dyDescent="0.2">
      <c r="A96" s="72" t="s">
        <v>177</v>
      </c>
      <c r="B96" s="73" t="s">
        <v>164</v>
      </c>
      <c r="C96" s="73" t="s">
        <v>176</v>
      </c>
      <c r="D96" s="86" t="s">
        <v>178</v>
      </c>
    </row>
    <row r="97" spans="1:4" s="48" customFormat="1" x14ac:dyDescent="0.2">
      <c r="A97" s="72" t="s">
        <v>179</v>
      </c>
      <c r="B97" s="73" t="s">
        <v>164</v>
      </c>
      <c r="C97" s="73" t="s">
        <v>176</v>
      </c>
      <c r="D97" s="86" t="s">
        <v>180</v>
      </c>
    </row>
    <row r="98" spans="1:4" s="48" customFormat="1" x14ac:dyDescent="0.2">
      <c r="A98" s="72" t="s">
        <v>181</v>
      </c>
      <c r="B98" s="73" t="s">
        <v>164</v>
      </c>
      <c r="C98" s="73" t="s">
        <v>182</v>
      </c>
      <c r="D98" s="86" t="s">
        <v>182</v>
      </c>
    </row>
    <row r="99" spans="1:4" s="48" customFormat="1" x14ac:dyDescent="0.2">
      <c r="A99" s="72" t="s">
        <v>183</v>
      </c>
      <c r="B99" s="73" t="s">
        <v>164</v>
      </c>
      <c r="C99" s="73" t="s">
        <v>182</v>
      </c>
      <c r="D99" s="86" t="s">
        <v>959</v>
      </c>
    </row>
    <row r="100" spans="1:4" s="48" customFormat="1" x14ac:dyDescent="0.2">
      <c r="A100" s="72" t="s">
        <v>184</v>
      </c>
      <c r="B100" s="73" t="s">
        <v>164</v>
      </c>
      <c r="C100" s="73" t="s">
        <v>185</v>
      </c>
      <c r="D100" s="86" t="s">
        <v>185</v>
      </c>
    </row>
    <row r="101" spans="1:4" s="48" customFormat="1" x14ac:dyDescent="0.2">
      <c r="A101" s="72" t="s">
        <v>186</v>
      </c>
      <c r="B101" s="73" t="s">
        <v>164</v>
      </c>
      <c r="C101" s="73" t="s">
        <v>187</v>
      </c>
      <c r="D101" s="86" t="s">
        <v>187</v>
      </c>
    </row>
    <row r="102" spans="1:4" s="48" customFormat="1" x14ac:dyDescent="0.2">
      <c r="A102" s="72" t="s">
        <v>733</v>
      </c>
      <c r="B102" s="73" t="s">
        <v>164</v>
      </c>
      <c r="C102" s="73" t="s">
        <v>716</v>
      </c>
      <c r="D102" s="86" t="s">
        <v>716</v>
      </c>
    </row>
    <row r="103" spans="1:4" s="48" customFormat="1" x14ac:dyDescent="0.2">
      <c r="A103" s="72" t="s">
        <v>734</v>
      </c>
      <c r="B103" s="73" t="s">
        <v>164</v>
      </c>
      <c r="C103" s="73" t="s">
        <v>716</v>
      </c>
      <c r="D103" s="86" t="s">
        <v>647</v>
      </c>
    </row>
    <row r="104" spans="1:4" s="48" customFormat="1" x14ac:dyDescent="0.2">
      <c r="A104" s="72" t="s">
        <v>735</v>
      </c>
      <c r="B104" s="73" t="s">
        <v>164</v>
      </c>
      <c r="C104" s="73" t="s">
        <v>716</v>
      </c>
      <c r="D104" s="86" t="s">
        <v>717</v>
      </c>
    </row>
    <row r="105" spans="1:4" s="48" customFormat="1" x14ac:dyDescent="0.2">
      <c r="A105" s="72" t="s">
        <v>736</v>
      </c>
      <c r="B105" s="73" t="s">
        <v>164</v>
      </c>
      <c r="C105" s="73" t="s">
        <v>718</v>
      </c>
      <c r="D105" s="86" t="s">
        <v>960</v>
      </c>
    </row>
    <row r="106" spans="1:4" s="48" customFormat="1" x14ac:dyDescent="0.2">
      <c r="A106" s="72" t="s">
        <v>737</v>
      </c>
      <c r="B106" s="73" t="s">
        <v>164</v>
      </c>
      <c r="C106" s="73" t="s">
        <v>718</v>
      </c>
      <c r="D106" s="86" t="s">
        <v>961</v>
      </c>
    </row>
    <row r="107" spans="1:4" s="48" customFormat="1" x14ac:dyDescent="0.2">
      <c r="A107" s="72" t="s">
        <v>738</v>
      </c>
      <c r="B107" s="73" t="s">
        <v>164</v>
      </c>
      <c r="C107" s="73" t="s">
        <v>719</v>
      </c>
      <c r="D107" s="86" t="s">
        <v>962</v>
      </c>
    </row>
    <row r="108" spans="1:4" s="48" customFormat="1" x14ac:dyDescent="0.2">
      <c r="A108" s="72" t="s">
        <v>739</v>
      </c>
      <c r="B108" s="73" t="s">
        <v>164</v>
      </c>
      <c r="C108" s="73" t="s">
        <v>719</v>
      </c>
      <c r="D108" s="86" t="s">
        <v>963</v>
      </c>
    </row>
    <row r="109" spans="1:4" s="48" customFormat="1" x14ac:dyDescent="0.2">
      <c r="A109" s="72" t="s">
        <v>743</v>
      </c>
      <c r="B109" s="73" t="s">
        <v>164</v>
      </c>
      <c r="C109" s="73" t="s">
        <v>744</v>
      </c>
      <c r="D109" s="86" t="s">
        <v>964</v>
      </c>
    </row>
    <row r="110" spans="1:4" s="48" customFormat="1" x14ac:dyDescent="0.2">
      <c r="A110" s="72" t="s">
        <v>745</v>
      </c>
      <c r="B110" s="73" t="s">
        <v>164</v>
      </c>
      <c r="C110" s="73" t="s">
        <v>744</v>
      </c>
      <c r="D110" s="86" t="s">
        <v>965</v>
      </c>
    </row>
    <row r="111" spans="1:4" s="48" customFormat="1" x14ac:dyDescent="0.2">
      <c r="A111" s="72" t="s">
        <v>746</v>
      </c>
      <c r="B111" s="73" t="s">
        <v>164</v>
      </c>
      <c r="C111" s="73" t="s">
        <v>747</v>
      </c>
      <c r="D111" s="86" t="s">
        <v>966</v>
      </c>
    </row>
    <row r="112" spans="1:4" s="48" customFormat="1" x14ac:dyDescent="0.2">
      <c r="A112" s="72" t="s">
        <v>748</v>
      </c>
      <c r="B112" s="73" t="s">
        <v>164</v>
      </c>
      <c r="C112" s="73" t="s">
        <v>747</v>
      </c>
      <c r="D112" s="86" t="s">
        <v>967</v>
      </c>
    </row>
    <row r="113" spans="1:4" s="48" customFormat="1" x14ac:dyDescent="0.2">
      <c r="A113" s="72" t="s">
        <v>749</v>
      </c>
      <c r="B113" s="73" t="s">
        <v>164</v>
      </c>
      <c r="C113" s="73" t="s">
        <v>750</v>
      </c>
      <c r="D113" s="86" t="s">
        <v>968</v>
      </c>
    </row>
    <row r="114" spans="1:4" s="48" customFormat="1" x14ac:dyDescent="0.2">
      <c r="A114" s="72" t="s">
        <v>751</v>
      </c>
      <c r="B114" s="73" t="s">
        <v>164</v>
      </c>
      <c r="C114" s="73" t="s">
        <v>750</v>
      </c>
      <c r="D114" s="86" t="s">
        <v>969</v>
      </c>
    </row>
    <row r="115" spans="1:4" s="48" customFormat="1" x14ac:dyDescent="0.2">
      <c r="A115" s="72" t="s">
        <v>752</v>
      </c>
      <c r="B115" s="73" t="s">
        <v>164</v>
      </c>
      <c r="C115" s="73" t="s">
        <v>804</v>
      </c>
      <c r="D115" s="86" t="s">
        <v>970</v>
      </c>
    </row>
    <row r="116" spans="1:4" s="48" customFormat="1" x14ac:dyDescent="0.2">
      <c r="A116" s="72" t="s">
        <v>753</v>
      </c>
      <c r="B116" s="73" t="s">
        <v>164</v>
      </c>
      <c r="C116" s="73" t="s">
        <v>804</v>
      </c>
      <c r="D116" s="86" t="s">
        <v>971</v>
      </c>
    </row>
    <row r="117" spans="1:4" s="48" customFormat="1" x14ac:dyDescent="0.2">
      <c r="A117" s="72" t="s">
        <v>754</v>
      </c>
      <c r="B117" s="73" t="s">
        <v>164</v>
      </c>
      <c r="C117" s="73" t="s">
        <v>972</v>
      </c>
      <c r="D117" s="86" t="s">
        <v>973</v>
      </c>
    </row>
    <row r="118" spans="1:4" s="48" customFormat="1" x14ac:dyDescent="0.2">
      <c r="A118" s="72" t="s">
        <v>755</v>
      </c>
      <c r="B118" s="73" t="s">
        <v>164</v>
      </c>
      <c r="C118" s="73" t="s">
        <v>972</v>
      </c>
      <c r="D118" s="86" t="s">
        <v>974</v>
      </c>
    </row>
    <row r="119" spans="1:4" s="48" customFormat="1" x14ac:dyDescent="0.2">
      <c r="A119" s="72" t="s">
        <v>842</v>
      </c>
      <c r="B119" s="73" t="s">
        <v>164</v>
      </c>
      <c r="C119" s="73" t="s">
        <v>843</v>
      </c>
      <c r="D119" s="86" t="s">
        <v>975</v>
      </c>
    </row>
    <row r="120" spans="1:4" s="48" customFormat="1" x14ac:dyDescent="0.2">
      <c r="A120" s="72" t="s">
        <v>855</v>
      </c>
      <c r="B120" s="73" t="s">
        <v>164</v>
      </c>
      <c r="C120" s="73" t="s">
        <v>843</v>
      </c>
      <c r="D120" s="86" t="s">
        <v>976</v>
      </c>
    </row>
    <row r="121" spans="1:4" s="48" customFormat="1" x14ac:dyDescent="0.2">
      <c r="A121" s="72" t="s">
        <v>844</v>
      </c>
      <c r="B121" s="73" t="s">
        <v>164</v>
      </c>
      <c r="C121" s="73" t="s">
        <v>845</v>
      </c>
      <c r="D121" s="86" t="s">
        <v>977</v>
      </c>
    </row>
    <row r="122" spans="1:4" x14ac:dyDescent="0.2">
      <c r="A122" s="72" t="s">
        <v>856</v>
      </c>
      <c r="B122" s="73" t="s">
        <v>164</v>
      </c>
      <c r="C122" s="73" t="s">
        <v>845</v>
      </c>
      <c r="D122" s="86" t="s">
        <v>978</v>
      </c>
    </row>
    <row r="123" spans="1:4" x14ac:dyDescent="0.2">
      <c r="A123" s="72" t="s">
        <v>846</v>
      </c>
      <c r="B123" s="73" t="s">
        <v>164</v>
      </c>
      <c r="C123" s="73" t="s">
        <v>847</v>
      </c>
      <c r="D123" s="86" t="s">
        <v>979</v>
      </c>
    </row>
    <row r="124" spans="1:4" x14ac:dyDescent="0.2">
      <c r="A124" s="72" t="s">
        <v>857</v>
      </c>
      <c r="B124" s="73" t="s">
        <v>164</v>
      </c>
      <c r="C124" s="73" t="s">
        <v>847</v>
      </c>
      <c r="D124" s="86" t="s">
        <v>980</v>
      </c>
    </row>
    <row r="125" spans="1:4" s="48" customFormat="1" x14ac:dyDescent="0.2">
      <c r="A125" s="72" t="s">
        <v>848</v>
      </c>
      <c r="B125" s="73" t="s">
        <v>164</v>
      </c>
      <c r="C125" s="73" t="s">
        <v>849</v>
      </c>
      <c r="D125" s="86" t="s">
        <v>981</v>
      </c>
    </row>
    <row r="126" spans="1:4" s="48" customFormat="1" x14ac:dyDescent="0.2">
      <c r="A126" s="72" t="s">
        <v>858</v>
      </c>
      <c r="B126" s="73" t="s">
        <v>164</v>
      </c>
      <c r="C126" s="73" t="s">
        <v>849</v>
      </c>
      <c r="D126" s="86" t="s">
        <v>982</v>
      </c>
    </row>
    <row r="127" spans="1:4" s="48" customFormat="1" x14ac:dyDescent="0.2">
      <c r="A127" s="72" t="s">
        <v>879</v>
      </c>
      <c r="B127" s="73" t="s">
        <v>164</v>
      </c>
      <c r="C127" s="73" t="s">
        <v>872</v>
      </c>
      <c r="D127" s="86" t="s">
        <v>983</v>
      </c>
    </row>
    <row r="128" spans="1:4" s="48" customFormat="1" x14ac:dyDescent="0.2">
      <c r="A128" s="72" t="s">
        <v>984</v>
      </c>
      <c r="B128" s="73" t="s">
        <v>164</v>
      </c>
      <c r="C128" s="73" t="s">
        <v>872</v>
      </c>
      <c r="D128" s="86" t="s">
        <v>985</v>
      </c>
    </row>
    <row r="129" spans="1:4" s="48" customFormat="1" x14ac:dyDescent="0.2">
      <c r="A129" s="72" t="s">
        <v>880</v>
      </c>
      <c r="B129" s="73" t="s">
        <v>164</v>
      </c>
      <c r="C129" s="73" t="s">
        <v>986</v>
      </c>
      <c r="D129" s="86" t="s">
        <v>987</v>
      </c>
    </row>
    <row r="130" spans="1:4" s="48" customFormat="1" x14ac:dyDescent="0.2">
      <c r="A130" s="72" t="s">
        <v>988</v>
      </c>
      <c r="B130" s="73" t="s">
        <v>164</v>
      </c>
      <c r="C130" s="73" t="s">
        <v>986</v>
      </c>
      <c r="D130" s="86" t="s">
        <v>989</v>
      </c>
    </row>
    <row r="131" spans="1:4" s="48" customFormat="1" x14ac:dyDescent="0.2">
      <c r="A131" s="72" t="s">
        <v>881</v>
      </c>
      <c r="B131" s="73" t="s">
        <v>164</v>
      </c>
      <c r="C131" s="73" t="s">
        <v>873</v>
      </c>
      <c r="D131" s="86" t="s">
        <v>990</v>
      </c>
    </row>
    <row r="132" spans="1:4" s="48" customFormat="1" x14ac:dyDescent="0.2">
      <c r="A132" s="72" t="s">
        <v>991</v>
      </c>
      <c r="B132" s="73" t="s">
        <v>164</v>
      </c>
      <c r="C132" s="73" t="s">
        <v>873</v>
      </c>
      <c r="D132" s="86" t="s">
        <v>992</v>
      </c>
    </row>
    <row r="133" spans="1:4" s="48" customFormat="1" x14ac:dyDescent="0.2">
      <c r="A133" s="72" t="s">
        <v>882</v>
      </c>
      <c r="B133" s="73" t="s">
        <v>164</v>
      </c>
      <c r="C133" s="73" t="s">
        <v>874</v>
      </c>
      <c r="D133" s="86" t="s">
        <v>993</v>
      </c>
    </row>
    <row r="134" spans="1:4" s="48" customFormat="1" x14ac:dyDescent="0.2">
      <c r="A134" s="72" t="s">
        <v>994</v>
      </c>
      <c r="B134" s="73" t="s">
        <v>164</v>
      </c>
      <c r="C134" s="73" t="s">
        <v>874</v>
      </c>
      <c r="D134" s="86" t="s">
        <v>995</v>
      </c>
    </row>
    <row r="135" spans="1:4" s="48" customFormat="1" x14ac:dyDescent="0.2">
      <c r="A135" s="72" t="s">
        <v>883</v>
      </c>
      <c r="B135" s="73" t="s">
        <v>164</v>
      </c>
      <c r="C135" s="73" t="s">
        <v>875</v>
      </c>
      <c r="D135" s="86" t="s">
        <v>996</v>
      </c>
    </row>
    <row r="136" spans="1:4" s="48" customFormat="1" x14ac:dyDescent="0.2">
      <c r="A136" s="72" t="s">
        <v>997</v>
      </c>
      <c r="B136" s="73" t="s">
        <v>164</v>
      </c>
      <c r="C136" s="73" t="s">
        <v>875</v>
      </c>
      <c r="D136" s="86" t="s">
        <v>998</v>
      </c>
    </row>
    <row r="137" spans="1:4" s="48" customFormat="1" x14ac:dyDescent="0.2">
      <c r="A137" s="72" t="s">
        <v>884</v>
      </c>
      <c r="B137" s="73" t="s">
        <v>164</v>
      </c>
      <c r="C137" s="73" t="s">
        <v>876</v>
      </c>
      <c r="D137" s="86" t="s">
        <v>999</v>
      </c>
    </row>
    <row r="138" spans="1:4" s="48" customFormat="1" x14ac:dyDescent="0.2">
      <c r="A138" s="72" t="s">
        <v>1000</v>
      </c>
      <c r="B138" s="73" t="s">
        <v>164</v>
      </c>
      <c r="C138" s="73" t="s">
        <v>876</v>
      </c>
      <c r="D138" s="86" t="s">
        <v>1001</v>
      </c>
    </row>
    <row r="139" spans="1:4" s="48" customFormat="1" x14ac:dyDescent="0.2">
      <c r="A139" s="72" t="s">
        <v>889</v>
      </c>
      <c r="B139" s="73" t="s">
        <v>164</v>
      </c>
      <c r="C139" s="73" t="s">
        <v>915</v>
      </c>
      <c r="D139" s="86" t="s">
        <v>1002</v>
      </c>
    </row>
    <row r="140" spans="1:4" s="48" customFormat="1" x14ac:dyDescent="0.2">
      <c r="A140" s="72" t="s">
        <v>890</v>
      </c>
      <c r="B140" s="73" t="s">
        <v>164</v>
      </c>
      <c r="C140" s="73" t="s">
        <v>916</v>
      </c>
      <c r="D140" s="86" t="s">
        <v>1003</v>
      </c>
    </row>
    <row r="141" spans="1:4" s="48" customFormat="1" x14ac:dyDescent="0.2">
      <c r="A141" s="72" t="s">
        <v>891</v>
      </c>
      <c r="B141" s="73" t="s">
        <v>164</v>
      </c>
      <c r="C141" s="73" t="s">
        <v>917</v>
      </c>
      <c r="D141" s="86" t="s">
        <v>1004</v>
      </c>
    </row>
    <row r="142" spans="1:4" s="48" customFormat="1" x14ac:dyDescent="0.2">
      <c r="A142" s="72" t="s">
        <v>892</v>
      </c>
      <c r="B142" s="73" t="s">
        <v>164</v>
      </c>
      <c r="C142" s="73" t="s">
        <v>918</v>
      </c>
      <c r="D142" s="86" t="s">
        <v>1005</v>
      </c>
    </row>
    <row r="143" spans="1:4" s="48" customFormat="1" x14ac:dyDescent="0.2">
      <c r="A143" s="72" t="s">
        <v>893</v>
      </c>
      <c r="B143" s="73" t="s">
        <v>164</v>
      </c>
      <c r="C143" s="73" t="s">
        <v>919</v>
      </c>
      <c r="D143" s="86" t="s">
        <v>1006</v>
      </c>
    </row>
    <row r="144" spans="1:4" s="48" customFormat="1" x14ac:dyDescent="0.2">
      <c r="A144" s="72" t="s">
        <v>1177</v>
      </c>
      <c r="B144" s="73" t="s">
        <v>164</v>
      </c>
      <c r="C144" s="73" t="s">
        <v>919</v>
      </c>
      <c r="D144" s="86" t="s">
        <v>1178</v>
      </c>
    </row>
    <row r="145" spans="1:4" s="48" customFormat="1" x14ac:dyDescent="0.2">
      <c r="A145" s="72" t="s">
        <v>894</v>
      </c>
      <c r="B145" s="73" t="s">
        <v>164</v>
      </c>
      <c r="C145" s="73" t="s">
        <v>920</v>
      </c>
      <c r="D145" s="86" t="s">
        <v>1007</v>
      </c>
    </row>
    <row r="146" spans="1:4" s="48" customFormat="1" x14ac:dyDescent="0.2">
      <c r="A146" s="72" t="s">
        <v>1179</v>
      </c>
      <c r="B146" s="73" t="s">
        <v>164</v>
      </c>
      <c r="C146" s="73" t="s">
        <v>920</v>
      </c>
      <c r="D146" s="86" t="s">
        <v>1180</v>
      </c>
    </row>
    <row r="147" spans="1:4" s="48" customFormat="1" x14ac:dyDescent="0.2">
      <c r="A147" s="72" t="s">
        <v>895</v>
      </c>
      <c r="B147" s="73" t="s">
        <v>164</v>
      </c>
      <c r="C147" s="73" t="s">
        <v>921</v>
      </c>
      <c r="D147" s="86" t="s">
        <v>1008</v>
      </c>
    </row>
    <row r="148" spans="1:4" s="48" customFormat="1" x14ac:dyDescent="0.2">
      <c r="A148" s="72" t="s">
        <v>1181</v>
      </c>
      <c r="B148" s="73" t="s">
        <v>164</v>
      </c>
      <c r="C148" s="73" t="s">
        <v>921</v>
      </c>
      <c r="D148" s="86" t="s">
        <v>1182</v>
      </c>
    </row>
    <row r="149" spans="1:4" s="48" customFormat="1" x14ac:dyDescent="0.2">
      <c r="A149" s="72" t="s">
        <v>896</v>
      </c>
      <c r="B149" s="73" t="s">
        <v>164</v>
      </c>
      <c r="C149" s="73" t="s">
        <v>922</v>
      </c>
      <c r="D149" s="86" t="s">
        <v>1009</v>
      </c>
    </row>
    <row r="150" spans="1:4" s="48" customFormat="1" x14ac:dyDescent="0.2">
      <c r="A150" s="72" t="s">
        <v>1183</v>
      </c>
      <c r="B150" s="73" t="s">
        <v>164</v>
      </c>
      <c r="C150" s="73" t="s">
        <v>922</v>
      </c>
      <c r="D150" s="86" t="s">
        <v>1184</v>
      </c>
    </row>
    <row r="151" spans="1:4" s="48" customFormat="1" x14ac:dyDescent="0.2">
      <c r="A151" s="72" t="s">
        <v>897</v>
      </c>
      <c r="B151" s="73" t="s">
        <v>164</v>
      </c>
      <c r="C151" s="73" t="s">
        <v>923</v>
      </c>
      <c r="D151" s="86" t="s">
        <v>1010</v>
      </c>
    </row>
    <row r="152" spans="1:4" s="48" customFormat="1" x14ac:dyDescent="0.2">
      <c r="A152" s="72" t="s">
        <v>1185</v>
      </c>
      <c r="B152" s="73" t="s">
        <v>164</v>
      </c>
      <c r="C152" s="73" t="s">
        <v>923</v>
      </c>
      <c r="D152" s="73" t="s">
        <v>923</v>
      </c>
    </row>
    <row r="153" spans="1:4" s="48" customFormat="1" x14ac:dyDescent="0.2">
      <c r="A153" s="72" t="s">
        <v>898</v>
      </c>
      <c r="B153" s="73" t="s">
        <v>164</v>
      </c>
      <c r="C153" s="73" t="s">
        <v>924</v>
      </c>
      <c r="D153" s="86" t="s">
        <v>1011</v>
      </c>
    </row>
    <row r="154" spans="1:4" s="48" customFormat="1" x14ac:dyDescent="0.2">
      <c r="A154" s="72" t="s">
        <v>1186</v>
      </c>
      <c r="B154" s="73" t="s">
        <v>164</v>
      </c>
      <c r="C154" s="73" t="s">
        <v>924</v>
      </c>
      <c r="D154" s="73" t="s">
        <v>924</v>
      </c>
    </row>
    <row r="155" spans="1:4" s="48" customFormat="1" x14ac:dyDescent="0.2">
      <c r="A155" s="72" t="s">
        <v>1012</v>
      </c>
      <c r="B155" s="73" t="s">
        <v>164</v>
      </c>
      <c r="C155" s="73" t="s">
        <v>1013</v>
      </c>
      <c r="D155" s="86" t="s">
        <v>1014</v>
      </c>
    </row>
    <row r="156" spans="1:4" s="48" customFormat="1" x14ac:dyDescent="0.2">
      <c r="A156" s="72" t="s">
        <v>1015</v>
      </c>
      <c r="B156" s="73" t="s">
        <v>164</v>
      </c>
      <c r="C156" s="73" t="s">
        <v>1016</v>
      </c>
      <c r="D156" s="86" t="s">
        <v>1017</v>
      </c>
    </row>
    <row r="157" spans="1:4" s="48" customFormat="1" x14ac:dyDescent="0.2">
      <c r="A157" s="72" t="s">
        <v>1018</v>
      </c>
      <c r="B157" s="73" t="s">
        <v>164</v>
      </c>
      <c r="C157" s="73" t="s">
        <v>1019</v>
      </c>
      <c r="D157" s="86" t="s">
        <v>1020</v>
      </c>
    </row>
    <row r="158" spans="1:4" s="48" customFormat="1" x14ac:dyDescent="0.2">
      <c r="A158" s="72" t="s">
        <v>1021</v>
      </c>
      <c r="B158" s="73" t="s">
        <v>164</v>
      </c>
      <c r="C158" s="73" t="s">
        <v>1022</v>
      </c>
      <c r="D158" s="86" t="s">
        <v>1023</v>
      </c>
    </row>
    <row r="159" spans="1:4" s="48" customFormat="1" x14ac:dyDescent="0.2">
      <c r="A159" s="72" t="s">
        <v>1024</v>
      </c>
      <c r="B159" s="73" t="s">
        <v>164</v>
      </c>
      <c r="C159" s="73" t="s">
        <v>1025</v>
      </c>
      <c r="D159" s="86" t="s">
        <v>1026</v>
      </c>
    </row>
    <row r="160" spans="1:4" s="48" customFormat="1" x14ac:dyDescent="0.2">
      <c r="A160" s="72" t="s">
        <v>1027</v>
      </c>
      <c r="B160" s="73" t="s">
        <v>164</v>
      </c>
      <c r="C160" s="73" t="s">
        <v>1028</v>
      </c>
      <c r="D160" s="86" t="s">
        <v>1029</v>
      </c>
    </row>
    <row r="161" spans="1:4" s="48" customFormat="1" x14ac:dyDescent="0.2">
      <c r="A161" s="72" t="s">
        <v>1030</v>
      </c>
      <c r="B161" s="73" t="s">
        <v>164</v>
      </c>
      <c r="C161" s="73" t="s">
        <v>1031</v>
      </c>
      <c r="D161" s="86" t="s">
        <v>1032</v>
      </c>
    </row>
    <row r="162" spans="1:4" s="48" customFormat="1" x14ac:dyDescent="0.2">
      <c r="A162" s="72" t="s">
        <v>1033</v>
      </c>
      <c r="B162" s="73" t="s">
        <v>164</v>
      </c>
      <c r="C162" s="73" t="s">
        <v>1034</v>
      </c>
      <c r="D162" s="86" t="s">
        <v>1035</v>
      </c>
    </row>
    <row r="163" spans="1:4" s="48" customFormat="1" x14ac:dyDescent="0.2">
      <c r="A163" s="72" t="s">
        <v>1036</v>
      </c>
      <c r="B163" s="73" t="s">
        <v>164</v>
      </c>
      <c r="C163" s="73" t="s">
        <v>1037</v>
      </c>
      <c r="D163" s="86" t="s">
        <v>1038</v>
      </c>
    </row>
    <row r="164" spans="1:4" s="48" customFormat="1" x14ac:dyDescent="0.2">
      <c r="A164" s="72" t="s">
        <v>1039</v>
      </c>
      <c r="B164" s="73" t="s">
        <v>164</v>
      </c>
      <c r="C164" s="73" t="s">
        <v>1040</v>
      </c>
      <c r="D164" s="86" t="s">
        <v>1041</v>
      </c>
    </row>
    <row r="165" spans="1:4" s="48" customFormat="1" x14ac:dyDescent="0.2">
      <c r="A165" s="72" t="s">
        <v>1042</v>
      </c>
      <c r="B165" s="73" t="s">
        <v>164</v>
      </c>
      <c r="C165" s="73" t="s">
        <v>1043</v>
      </c>
      <c r="D165" s="86" t="s">
        <v>1044</v>
      </c>
    </row>
    <row r="166" spans="1:4" s="48" customFormat="1" x14ac:dyDescent="0.2">
      <c r="A166" s="72" t="s">
        <v>1187</v>
      </c>
      <c r="B166" s="73" t="s">
        <v>164</v>
      </c>
      <c r="C166" s="73" t="s">
        <v>1043</v>
      </c>
      <c r="D166" s="73" t="s">
        <v>1043</v>
      </c>
    </row>
    <row r="167" spans="1:4" s="48" customFormat="1" x14ac:dyDescent="0.2">
      <c r="A167" s="72" t="s">
        <v>1188</v>
      </c>
      <c r="B167" s="73" t="s">
        <v>164</v>
      </c>
      <c r="C167" s="73" t="s">
        <v>1189</v>
      </c>
      <c r="D167" s="73" t="s">
        <v>1189</v>
      </c>
    </row>
    <row r="168" spans="1:4" s="48" customFormat="1" x14ac:dyDescent="0.2">
      <c r="A168" s="72" t="s">
        <v>1190</v>
      </c>
      <c r="B168" s="73" t="s">
        <v>164</v>
      </c>
      <c r="C168" s="73" t="s">
        <v>1191</v>
      </c>
      <c r="D168" s="73" t="s">
        <v>1191</v>
      </c>
    </row>
    <row r="169" spans="1:4" s="48" customFormat="1" x14ac:dyDescent="0.2">
      <c r="A169" s="72" t="s">
        <v>1192</v>
      </c>
      <c r="B169" s="73" t="s">
        <v>164</v>
      </c>
      <c r="C169" s="73" t="s">
        <v>1193</v>
      </c>
      <c r="D169" s="73" t="s">
        <v>1193</v>
      </c>
    </row>
    <row r="170" spans="1:4" s="48" customFormat="1" x14ac:dyDescent="0.2">
      <c r="A170" s="72" t="s">
        <v>1194</v>
      </c>
      <c r="B170" s="73" t="s">
        <v>164</v>
      </c>
      <c r="C170" s="73" t="s">
        <v>1195</v>
      </c>
      <c r="D170" s="73" t="s">
        <v>1195</v>
      </c>
    </row>
    <row r="171" spans="1:4" s="48" customFormat="1" x14ac:dyDescent="0.2">
      <c r="A171" s="72" t="s">
        <v>1196</v>
      </c>
      <c r="B171" s="73" t="s">
        <v>164</v>
      </c>
      <c r="C171" s="73" t="s">
        <v>1197</v>
      </c>
      <c r="D171" s="73" t="s">
        <v>1197</v>
      </c>
    </row>
    <row r="172" spans="1:4" s="48" customFormat="1" x14ac:dyDescent="0.2">
      <c r="A172" s="72" t="s">
        <v>1198</v>
      </c>
      <c r="B172" s="73" t="s">
        <v>164</v>
      </c>
      <c r="C172" s="73" t="s">
        <v>1199</v>
      </c>
      <c r="D172" s="73" t="s">
        <v>1199</v>
      </c>
    </row>
    <row r="173" spans="1:4" s="48" customFormat="1" x14ac:dyDescent="0.2">
      <c r="A173" s="72" t="s">
        <v>1200</v>
      </c>
      <c r="B173" s="73" t="s">
        <v>164</v>
      </c>
      <c r="C173" s="73" t="s">
        <v>1201</v>
      </c>
      <c r="D173" s="73" t="s">
        <v>1201</v>
      </c>
    </row>
    <row r="174" spans="1:4" s="48" customFormat="1" x14ac:dyDescent="0.2">
      <c r="A174" s="72" t="s">
        <v>1202</v>
      </c>
      <c r="B174" s="73" t="s">
        <v>164</v>
      </c>
      <c r="C174" s="73" t="s">
        <v>1203</v>
      </c>
      <c r="D174" s="73" t="s">
        <v>1203</v>
      </c>
    </row>
    <row r="175" spans="1:4" s="48" customFormat="1" x14ac:dyDescent="0.2">
      <c r="A175" s="72" t="s">
        <v>1204</v>
      </c>
      <c r="B175" s="73" t="s">
        <v>164</v>
      </c>
      <c r="C175" s="73" t="s">
        <v>1205</v>
      </c>
      <c r="D175" s="73" t="s">
        <v>1205</v>
      </c>
    </row>
    <row r="176" spans="1:4" s="48" customFormat="1" x14ac:dyDescent="0.2">
      <c r="A176" s="72" t="s">
        <v>1206</v>
      </c>
      <c r="B176" s="73" t="s">
        <v>164</v>
      </c>
      <c r="C176" s="73" t="s">
        <v>1207</v>
      </c>
      <c r="D176" s="73" t="s">
        <v>1207</v>
      </c>
    </row>
    <row r="177" spans="1:4" s="48" customFormat="1" x14ac:dyDescent="0.2">
      <c r="A177" s="72" t="s">
        <v>832</v>
      </c>
      <c r="B177" s="73" t="s">
        <v>164</v>
      </c>
      <c r="C177" s="73" t="s">
        <v>1045</v>
      </c>
      <c r="D177" s="86" t="s">
        <v>1045</v>
      </c>
    </row>
    <row r="178" spans="1:4" s="48" customFormat="1" x14ac:dyDescent="0.2">
      <c r="A178" s="72" t="s">
        <v>835</v>
      </c>
      <c r="B178" s="73" t="s">
        <v>164</v>
      </c>
      <c r="C178" s="73" t="s">
        <v>1045</v>
      </c>
      <c r="D178" s="86" t="s">
        <v>1046</v>
      </c>
    </row>
    <row r="179" spans="1:4" s="48" customFormat="1" x14ac:dyDescent="0.2">
      <c r="A179" s="72" t="s">
        <v>836</v>
      </c>
      <c r="B179" s="73" t="s">
        <v>164</v>
      </c>
      <c r="C179" s="73" t="s">
        <v>1045</v>
      </c>
      <c r="D179" s="86" t="s">
        <v>837</v>
      </c>
    </row>
    <row r="180" spans="1:4" s="48" customFormat="1" x14ac:dyDescent="0.2">
      <c r="A180" s="72" t="s">
        <v>826</v>
      </c>
      <c r="B180" s="73" t="s">
        <v>164</v>
      </c>
      <c r="C180" s="73" t="s">
        <v>827</v>
      </c>
      <c r="D180" s="86" t="s">
        <v>827</v>
      </c>
    </row>
    <row r="181" spans="1:4" s="48" customFormat="1" x14ac:dyDescent="0.2">
      <c r="A181" s="72" t="s">
        <v>189</v>
      </c>
      <c r="B181" s="73" t="s">
        <v>805</v>
      </c>
      <c r="C181" s="73" t="s">
        <v>955</v>
      </c>
      <c r="D181" s="86" t="s">
        <v>955</v>
      </c>
    </row>
    <row r="182" spans="1:4" s="48" customFormat="1" x14ac:dyDescent="0.2">
      <c r="A182" s="72" t="s">
        <v>190</v>
      </c>
      <c r="B182" s="73" t="s">
        <v>805</v>
      </c>
      <c r="C182" s="73" t="s">
        <v>955</v>
      </c>
      <c r="D182" s="86" t="s">
        <v>720</v>
      </c>
    </row>
    <row r="183" spans="1:4" s="48" customFormat="1" x14ac:dyDescent="0.2">
      <c r="A183" s="72" t="s">
        <v>191</v>
      </c>
      <c r="B183" s="73" t="s">
        <v>805</v>
      </c>
      <c r="C183" s="73" t="s">
        <v>628</v>
      </c>
      <c r="D183" s="86" t="s">
        <v>628</v>
      </c>
    </row>
    <row r="184" spans="1:4" s="48" customFormat="1" x14ac:dyDescent="0.2">
      <c r="A184" s="72" t="s">
        <v>192</v>
      </c>
      <c r="B184" s="73" t="s">
        <v>805</v>
      </c>
      <c r="C184" s="73" t="s">
        <v>193</v>
      </c>
      <c r="D184" s="86" t="s">
        <v>193</v>
      </c>
    </row>
    <row r="185" spans="1:4" s="48" customFormat="1" x14ac:dyDescent="0.2">
      <c r="A185" s="72" t="s">
        <v>194</v>
      </c>
      <c r="B185" s="73" t="s">
        <v>805</v>
      </c>
      <c r="C185" s="73" t="s">
        <v>195</v>
      </c>
      <c r="D185" s="86" t="s">
        <v>195</v>
      </c>
    </row>
    <row r="186" spans="1:4" s="48" customFormat="1" x14ac:dyDescent="0.2">
      <c r="A186" s="72" t="s">
        <v>196</v>
      </c>
      <c r="B186" s="73" t="s">
        <v>805</v>
      </c>
      <c r="C186" s="73" t="s">
        <v>195</v>
      </c>
      <c r="D186" s="86" t="s">
        <v>197</v>
      </c>
    </row>
    <row r="187" spans="1:4" s="48" customFormat="1" x14ac:dyDescent="0.2">
      <c r="A187" s="72" t="s">
        <v>692</v>
      </c>
      <c r="B187" s="73" t="s">
        <v>805</v>
      </c>
      <c r="C187" s="73" t="s">
        <v>693</v>
      </c>
      <c r="D187" s="86" t="s">
        <v>693</v>
      </c>
    </row>
    <row r="188" spans="1:4" s="48" customFormat="1" x14ac:dyDescent="0.2">
      <c r="A188" s="72" t="s">
        <v>198</v>
      </c>
      <c r="B188" s="73" t="s">
        <v>805</v>
      </c>
      <c r="C188" s="73" t="s">
        <v>199</v>
      </c>
      <c r="D188" s="86" t="s">
        <v>199</v>
      </c>
    </row>
    <row r="189" spans="1:4" s="48" customFormat="1" x14ac:dyDescent="0.2">
      <c r="A189" s="72" t="s">
        <v>200</v>
      </c>
      <c r="B189" s="73" t="s">
        <v>805</v>
      </c>
      <c r="C189" s="73" t="s">
        <v>199</v>
      </c>
      <c r="D189" s="86" t="s">
        <v>201</v>
      </c>
    </row>
    <row r="190" spans="1:4" s="48" customFormat="1" x14ac:dyDescent="0.2">
      <c r="A190" s="72" t="s">
        <v>202</v>
      </c>
      <c r="B190" s="73" t="s">
        <v>805</v>
      </c>
      <c r="C190" s="73" t="s">
        <v>203</v>
      </c>
      <c r="D190" s="86" t="s">
        <v>203</v>
      </c>
    </row>
    <row r="191" spans="1:4" s="48" customFormat="1" x14ac:dyDescent="0.2">
      <c r="A191" s="72" t="s">
        <v>934</v>
      </c>
      <c r="B191" s="73" t="s">
        <v>805</v>
      </c>
      <c r="C191" s="73" t="s">
        <v>935</v>
      </c>
      <c r="D191" s="86" t="s">
        <v>935</v>
      </c>
    </row>
    <row r="192" spans="1:4" s="48" customFormat="1" x14ac:dyDescent="0.2">
      <c r="A192" s="72" t="s">
        <v>1047</v>
      </c>
      <c r="B192" s="73" t="s">
        <v>805</v>
      </c>
      <c r="C192" s="73" t="s">
        <v>935</v>
      </c>
      <c r="D192" s="86" t="s">
        <v>1048</v>
      </c>
    </row>
    <row r="193" spans="1:4" s="48" customFormat="1" x14ac:dyDescent="0.2">
      <c r="A193" s="72" t="s">
        <v>204</v>
      </c>
      <c r="B193" s="73" t="s">
        <v>205</v>
      </c>
      <c r="C193" s="73" t="s">
        <v>206</v>
      </c>
      <c r="D193" s="86" t="s">
        <v>206</v>
      </c>
    </row>
    <row r="194" spans="1:4" s="48" customFormat="1" x14ac:dyDescent="0.2">
      <c r="A194" s="72" t="s">
        <v>207</v>
      </c>
      <c r="B194" s="73" t="s">
        <v>205</v>
      </c>
      <c r="C194" s="73" t="s">
        <v>649</v>
      </c>
      <c r="D194" s="86" t="s">
        <v>649</v>
      </c>
    </row>
    <row r="195" spans="1:4" s="48" customFormat="1" x14ac:dyDescent="0.2">
      <c r="A195" s="72" t="s">
        <v>208</v>
      </c>
      <c r="B195" s="73" t="s">
        <v>205</v>
      </c>
      <c r="C195" s="73" t="s">
        <v>650</v>
      </c>
      <c r="D195" s="86" t="s">
        <v>650</v>
      </c>
    </row>
    <row r="196" spans="1:4" s="48" customFormat="1" x14ac:dyDescent="0.2">
      <c r="A196" s="72" t="s">
        <v>209</v>
      </c>
      <c r="B196" s="73" t="s">
        <v>205</v>
      </c>
      <c r="C196" s="73" t="s">
        <v>210</v>
      </c>
      <c r="D196" s="86" t="s">
        <v>210</v>
      </c>
    </row>
    <row r="197" spans="1:4" s="48" customFormat="1" x14ac:dyDescent="0.2">
      <c r="A197" s="72" t="s">
        <v>211</v>
      </c>
      <c r="B197" s="73" t="s">
        <v>205</v>
      </c>
      <c r="C197" s="73" t="s">
        <v>796</v>
      </c>
      <c r="D197" s="86" t="s">
        <v>796</v>
      </c>
    </row>
    <row r="198" spans="1:4" s="48" customFormat="1" x14ac:dyDescent="0.2">
      <c r="A198" s="72" t="s">
        <v>212</v>
      </c>
      <c r="B198" s="73" t="s">
        <v>205</v>
      </c>
      <c r="C198" s="73" t="s">
        <v>213</v>
      </c>
      <c r="D198" s="86" t="s">
        <v>213</v>
      </c>
    </row>
    <row r="199" spans="1:4" s="48" customFormat="1" x14ac:dyDescent="0.2">
      <c r="A199" s="72" t="s">
        <v>214</v>
      </c>
      <c r="B199" s="73" t="s">
        <v>205</v>
      </c>
      <c r="C199" s="73" t="s">
        <v>215</v>
      </c>
      <c r="D199" s="86" t="s">
        <v>215</v>
      </c>
    </row>
    <row r="200" spans="1:4" s="48" customFormat="1" x14ac:dyDescent="0.2">
      <c r="A200" s="72" t="s">
        <v>1049</v>
      </c>
      <c r="B200" s="73" t="s">
        <v>205</v>
      </c>
      <c r="C200" s="73" t="s">
        <v>215</v>
      </c>
      <c r="D200" s="86" t="s">
        <v>1050</v>
      </c>
    </row>
    <row r="201" spans="1:4" s="48" customFormat="1" x14ac:dyDescent="0.2">
      <c r="A201" s="72" t="s">
        <v>216</v>
      </c>
      <c r="B201" s="73" t="s">
        <v>205</v>
      </c>
      <c r="C201" s="73" t="s">
        <v>1051</v>
      </c>
      <c r="D201" s="86" t="s">
        <v>1051</v>
      </c>
    </row>
    <row r="202" spans="1:4" s="48" customFormat="1" x14ac:dyDescent="0.2">
      <c r="A202" s="72" t="s">
        <v>219</v>
      </c>
      <c r="B202" s="73" t="s">
        <v>205</v>
      </c>
      <c r="C202" s="73" t="s">
        <v>220</v>
      </c>
      <c r="D202" s="86" t="s">
        <v>220</v>
      </c>
    </row>
    <row r="203" spans="1:4" s="48" customFormat="1" x14ac:dyDescent="0.2">
      <c r="A203" s="72" t="s">
        <v>221</v>
      </c>
      <c r="B203" s="73" t="s">
        <v>205</v>
      </c>
      <c r="C203" s="73" t="s">
        <v>222</v>
      </c>
      <c r="D203" s="86" t="s">
        <v>222</v>
      </c>
    </row>
    <row r="204" spans="1:4" s="48" customFormat="1" x14ac:dyDescent="0.2">
      <c r="A204" s="72" t="s">
        <v>223</v>
      </c>
      <c r="B204" s="73" t="s">
        <v>205</v>
      </c>
      <c r="C204" s="73" t="s">
        <v>224</v>
      </c>
      <c r="D204" s="86" t="s">
        <v>224</v>
      </c>
    </row>
    <row r="205" spans="1:4" s="48" customFormat="1" x14ac:dyDescent="0.2">
      <c r="A205" s="72" t="s">
        <v>225</v>
      </c>
      <c r="B205" s="73" t="s">
        <v>205</v>
      </c>
      <c r="C205" s="73" t="s">
        <v>226</v>
      </c>
      <c r="D205" s="86" t="s">
        <v>226</v>
      </c>
    </row>
    <row r="206" spans="1:4" s="48" customFormat="1" x14ac:dyDescent="0.2">
      <c r="A206" s="72" t="s">
        <v>227</v>
      </c>
      <c r="B206" s="73" t="s">
        <v>205</v>
      </c>
      <c r="C206" s="73" t="s">
        <v>1052</v>
      </c>
      <c r="D206" s="86" t="s">
        <v>1052</v>
      </c>
    </row>
    <row r="207" spans="1:4" s="48" customFormat="1" x14ac:dyDescent="0.2">
      <c r="A207" s="72" t="s">
        <v>228</v>
      </c>
      <c r="B207" s="73" t="s">
        <v>205</v>
      </c>
      <c r="C207" s="73" t="s">
        <v>229</v>
      </c>
      <c r="D207" s="86" t="s">
        <v>229</v>
      </c>
    </row>
    <row r="208" spans="1:4" s="48" customFormat="1" x14ac:dyDescent="0.2">
      <c r="A208" s="72" t="s">
        <v>230</v>
      </c>
      <c r="B208" s="73" t="s">
        <v>205</v>
      </c>
      <c r="C208" s="73" t="s">
        <v>231</v>
      </c>
      <c r="D208" s="86" t="s">
        <v>231</v>
      </c>
    </row>
    <row r="209" spans="1:4" s="48" customFormat="1" x14ac:dyDescent="0.2">
      <c r="A209" s="72" t="s">
        <v>859</v>
      </c>
      <c r="B209" s="73" t="s">
        <v>205</v>
      </c>
      <c r="C209" s="73" t="s">
        <v>231</v>
      </c>
      <c r="D209" s="86" t="s">
        <v>1053</v>
      </c>
    </row>
    <row r="210" spans="1:4" s="48" customFormat="1" x14ac:dyDescent="0.2">
      <c r="A210" s="72" t="s">
        <v>232</v>
      </c>
      <c r="B210" s="73" t="s">
        <v>205</v>
      </c>
      <c r="C210" s="73" t="s">
        <v>233</v>
      </c>
      <c r="D210" s="86" t="s">
        <v>233</v>
      </c>
    </row>
    <row r="211" spans="1:4" s="48" customFormat="1" x14ac:dyDescent="0.2">
      <c r="A211" s="72" t="s">
        <v>234</v>
      </c>
      <c r="B211" s="73" t="s">
        <v>235</v>
      </c>
      <c r="C211" s="73" t="s">
        <v>955</v>
      </c>
      <c r="D211" s="86" t="s">
        <v>955</v>
      </c>
    </row>
    <row r="212" spans="1:4" s="48" customFormat="1" x14ac:dyDescent="0.2">
      <c r="A212" s="72" t="s">
        <v>236</v>
      </c>
      <c r="B212" s="73" t="s">
        <v>235</v>
      </c>
      <c r="C212" s="73" t="s">
        <v>601</v>
      </c>
      <c r="D212" s="86" t="s">
        <v>237</v>
      </c>
    </row>
    <row r="213" spans="1:4" s="48" customFormat="1" x14ac:dyDescent="0.2">
      <c r="A213" s="72" t="s">
        <v>238</v>
      </c>
      <c r="B213" s="73" t="s">
        <v>235</v>
      </c>
      <c r="C213" s="73" t="s">
        <v>601</v>
      </c>
      <c r="D213" s="86" t="s">
        <v>239</v>
      </c>
    </row>
    <row r="214" spans="1:4" s="48" customFormat="1" x14ac:dyDescent="0.2">
      <c r="A214" s="72" t="s">
        <v>240</v>
      </c>
      <c r="B214" s="73" t="s">
        <v>235</v>
      </c>
      <c r="C214" s="73" t="s">
        <v>601</v>
      </c>
      <c r="D214" s="86" t="s">
        <v>241</v>
      </c>
    </row>
    <row r="215" spans="1:4" s="48" customFormat="1" x14ac:dyDescent="0.2">
      <c r="A215" s="72" t="s">
        <v>242</v>
      </c>
      <c r="B215" s="73" t="s">
        <v>235</v>
      </c>
      <c r="C215" s="73" t="s">
        <v>601</v>
      </c>
      <c r="D215" s="86" t="s">
        <v>243</v>
      </c>
    </row>
    <row r="216" spans="1:4" s="48" customFormat="1" x14ac:dyDescent="0.2">
      <c r="A216" s="72" t="s">
        <v>244</v>
      </c>
      <c r="B216" s="73" t="s">
        <v>235</v>
      </c>
      <c r="C216" s="73" t="s">
        <v>601</v>
      </c>
      <c r="D216" s="86" t="s">
        <v>245</v>
      </c>
    </row>
    <row r="217" spans="1:4" s="48" customFormat="1" x14ac:dyDescent="0.2">
      <c r="A217" s="72" t="s">
        <v>1054</v>
      </c>
      <c r="B217" s="73" t="s">
        <v>235</v>
      </c>
      <c r="C217" s="73" t="s">
        <v>601</v>
      </c>
      <c r="D217" s="86" t="s">
        <v>601</v>
      </c>
    </row>
    <row r="218" spans="1:4" s="48" customFormat="1" x14ac:dyDescent="0.2">
      <c r="A218" s="72" t="s">
        <v>1055</v>
      </c>
      <c r="B218" s="73" t="s">
        <v>235</v>
      </c>
      <c r="C218" s="73" t="s">
        <v>601</v>
      </c>
      <c r="D218" s="86" t="s">
        <v>1056</v>
      </c>
    </row>
    <row r="219" spans="1:4" s="48" customFormat="1" x14ac:dyDescent="0.2">
      <c r="A219" s="72" t="s">
        <v>246</v>
      </c>
      <c r="B219" s="73" t="s">
        <v>235</v>
      </c>
      <c r="C219" s="73" t="s">
        <v>601</v>
      </c>
      <c r="D219" s="86" t="s">
        <v>247</v>
      </c>
    </row>
    <row r="220" spans="1:4" s="48" customFormat="1" x14ac:dyDescent="0.2">
      <c r="A220" s="72" t="s">
        <v>248</v>
      </c>
      <c r="B220" s="73" t="s">
        <v>235</v>
      </c>
      <c r="C220" s="73" t="s">
        <v>601</v>
      </c>
      <c r="D220" s="86" t="s">
        <v>1057</v>
      </c>
    </row>
    <row r="221" spans="1:4" s="48" customFormat="1" x14ac:dyDescent="0.2">
      <c r="A221" s="72" t="s">
        <v>1058</v>
      </c>
      <c r="B221" s="73" t="s">
        <v>235</v>
      </c>
      <c r="C221" s="73" t="s">
        <v>601</v>
      </c>
      <c r="D221" s="86" t="s">
        <v>602</v>
      </c>
    </row>
    <row r="222" spans="1:4" s="48" customFormat="1" x14ac:dyDescent="0.2">
      <c r="A222" s="72" t="s">
        <v>1059</v>
      </c>
      <c r="B222" s="73" t="s">
        <v>235</v>
      </c>
      <c r="C222" s="73" t="s">
        <v>601</v>
      </c>
      <c r="D222" s="86" t="s">
        <v>1060</v>
      </c>
    </row>
    <row r="223" spans="1:4" s="48" customFormat="1" x14ac:dyDescent="0.2">
      <c r="A223" s="72" t="s">
        <v>1061</v>
      </c>
      <c r="B223" s="73" t="s">
        <v>235</v>
      </c>
      <c r="C223" s="73" t="s">
        <v>601</v>
      </c>
      <c r="D223" s="86" t="s">
        <v>1062</v>
      </c>
    </row>
    <row r="224" spans="1:4" s="48" customFormat="1" x14ac:dyDescent="0.2">
      <c r="A224" s="72" t="s">
        <v>1063</v>
      </c>
      <c r="B224" s="73" t="s">
        <v>235</v>
      </c>
      <c r="C224" s="73" t="s">
        <v>601</v>
      </c>
      <c r="D224" s="86" t="s">
        <v>1064</v>
      </c>
    </row>
    <row r="225" spans="1:4" s="48" customFormat="1" x14ac:dyDescent="0.2">
      <c r="A225" s="72" t="s">
        <v>1065</v>
      </c>
      <c r="B225" s="73" t="s">
        <v>235</v>
      </c>
      <c r="C225" s="73" t="s">
        <v>601</v>
      </c>
      <c r="D225" s="86" t="s">
        <v>1066</v>
      </c>
    </row>
    <row r="226" spans="1:4" s="48" customFormat="1" x14ac:dyDescent="0.2">
      <c r="A226" s="72" t="s">
        <v>1067</v>
      </c>
      <c r="B226" s="73" t="s">
        <v>235</v>
      </c>
      <c r="C226" s="73" t="s">
        <v>601</v>
      </c>
      <c r="D226" s="86" t="s">
        <v>1068</v>
      </c>
    </row>
    <row r="227" spans="1:4" s="48" customFormat="1" x14ac:dyDescent="0.2">
      <c r="A227" s="72" t="s">
        <v>797</v>
      </c>
      <c r="B227" s="73" t="s">
        <v>235</v>
      </c>
      <c r="C227" s="73" t="s">
        <v>798</v>
      </c>
      <c r="D227" s="86" t="s">
        <v>798</v>
      </c>
    </row>
    <row r="228" spans="1:4" s="48" customFormat="1" x14ac:dyDescent="0.2">
      <c r="A228" s="72" t="s">
        <v>249</v>
      </c>
      <c r="B228" s="73" t="s">
        <v>235</v>
      </c>
      <c r="C228" s="73" t="s">
        <v>250</v>
      </c>
      <c r="D228" s="86" t="s">
        <v>250</v>
      </c>
    </row>
    <row r="229" spans="1:4" s="48" customFormat="1" x14ac:dyDescent="0.2">
      <c r="A229" s="72" t="s">
        <v>1069</v>
      </c>
      <c r="B229" s="73" t="s">
        <v>235</v>
      </c>
      <c r="C229" s="73" t="s">
        <v>250</v>
      </c>
      <c r="D229" s="86" t="s">
        <v>1070</v>
      </c>
    </row>
    <row r="230" spans="1:4" s="48" customFormat="1" x14ac:dyDescent="0.2">
      <c r="A230" s="72" t="s">
        <v>251</v>
      </c>
      <c r="B230" s="73" t="s">
        <v>235</v>
      </c>
      <c r="C230" s="73" t="s">
        <v>252</v>
      </c>
      <c r="D230" s="86" t="s">
        <v>252</v>
      </c>
    </row>
    <row r="231" spans="1:4" s="48" customFormat="1" x14ac:dyDescent="0.2">
      <c r="A231" s="72" t="s">
        <v>253</v>
      </c>
      <c r="B231" s="73" t="s">
        <v>235</v>
      </c>
      <c r="C231" s="73" t="s">
        <v>254</v>
      </c>
      <c r="D231" s="86" t="s">
        <v>254</v>
      </c>
    </row>
    <row r="232" spans="1:4" s="48" customFormat="1" x14ac:dyDescent="0.2">
      <c r="A232" s="72" t="s">
        <v>255</v>
      </c>
      <c r="B232" s="73" t="s">
        <v>256</v>
      </c>
      <c r="C232" s="73" t="s">
        <v>257</v>
      </c>
      <c r="D232" s="86" t="s">
        <v>257</v>
      </c>
    </row>
    <row r="233" spans="1:4" s="48" customFormat="1" x14ac:dyDescent="0.2">
      <c r="A233" s="72" t="s">
        <v>258</v>
      </c>
      <c r="B233" s="73" t="s">
        <v>256</v>
      </c>
      <c r="C233" s="73" t="s">
        <v>257</v>
      </c>
      <c r="D233" s="86" t="s">
        <v>259</v>
      </c>
    </row>
    <row r="234" spans="1:4" s="48" customFormat="1" x14ac:dyDescent="0.2">
      <c r="A234" s="72" t="s">
        <v>260</v>
      </c>
      <c r="B234" s="73" t="s">
        <v>256</v>
      </c>
      <c r="C234" s="73" t="s">
        <v>261</v>
      </c>
      <c r="D234" s="86" t="s">
        <v>261</v>
      </c>
    </row>
    <row r="235" spans="1:4" s="48" customFormat="1" x14ac:dyDescent="0.2">
      <c r="A235" s="72" t="s">
        <v>262</v>
      </c>
      <c r="B235" s="73" t="s">
        <v>256</v>
      </c>
      <c r="C235" s="73" t="s">
        <v>609</v>
      </c>
      <c r="D235" s="86" t="s">
        <v>609</v>
      </c>
    </row>
    <row r="236" spans="1:4" s="48" customFormat="1" x14ac:dyDescent="0.2">
      <c r="A236" s="72" t="s">
        <v>263</v>
      </c>
      <c r="B236" s="73" t="s">
        <v>256</v>
      </c>
      <c r="C236" s="73" t="s">
        <v>264</v>
      </c>
      <c r="D236" s="86" t="s">
        <v>264</v>
      </c>
    </row>
    <row r="237" spans="1:4" s="48" customFormat="1" x14ac:dyDescent="0.2">
      <c r="A237" s="72" t="s">
        <v>265</v>
      </c>
      <c r="B237" s="73" t="s">
        <v>256</v>
      </c>
      <c r="C237" s="73" t="s">
        <v>264</v>
      </c>
      <c r="D237" s="86" t="s">
        <v>266</v>
      </c>
    </row>
    <row r="238" spans="1:4" s="48" customFormat="1" x14ac:dyDescent="0.2">
      <c r="A238" s="72" t="s">
        <v>267</v>
      </c>
      <c r="B238" s="73" t="s">
        <v>256</v>
      </c>
      <c r="C238" s="73" t="s">
        <v>264</v>
      </c>
      <c r="D238" s="86" t="s">
        <v>268</v>
      </c>
    </row>
    <row r="239" spans="1:4" s="48" customFormat="1" x14ac:dyDescent="0.2">
      <c r="A239" s="72" t="s">
        <v>269</v>
      </c>
      <c r="B239" s="73" t="s">
        <v>256</v>
      </c>
      <c r="C239" s="73" t="s">
        <v>264</v>
      </c>
      <c r="D239" s="86" t="s">
        <v>270</v>
      </c>
    </row>
    <row r="240" spans="1:4" s="48" customFormat="1" x14ac:dyDescent="0.2">
      <c r="A240" s="72" t="s">
        <v>271</v>
      </c>
      <c r="B240" s="73" t="s">
        <v>256</v>
      </c>
      <c r="C240" s="73" t="s">
        <v>264</v>
      </c>
      <c r="D240" s="86" t="s">
        <v>272</v>
      </c>
    </row>
    <row r="241" spans="1:4" s="48" customFormat="1" x14ac:dyDescent="0.2">
      <c r="A241" s="72" t="s">
        <v>273</v>
      </c>
      <c r="B241" s="73" t="s">
        <v>256</v>
      </c>
      <c r="C241" s="73" t="s">
        <v>264</v>
      </c>
      <c r="D241" s="86" t="s">
        <v>274</v>
      </c>
    </row>
    <row r="242" spans="1:4" s="48" customFormat="1" x14ac:dyDescent="0.2">
      <c r="A242" s="72" t="s">
        <v>619</v>
      </c>
      <c r="B242" s="73" t="s">
        <v>256</v>
      </c>
      <c r="C242" s="73" t="s">
        <v>264</v>
      </c>
      <c r="D242" s="86" t="s">
        <v>620</v>
      </c>
    </row>
    <row r="243" spans="1:4" s="48" customFormat="1" x14ac:dyDescent="0.2">
      <c r="A243" s="72" t="s">
        <v>275</v>
      </c>
      <c r="B243" s="73" t="s">
        <v>256</v>
      </c>
      <c r="C243" s="73" t="s">
        <v>276</v>
      </c>
      <c r="D243" s="86" t="s">
        <v>276</v>
      </c>
    </row>
    <row r="244" spans="1:4" s="48" customFormat="1" x14ac:dyDescent="0.2">
      <c r="A244" s="72" t="s">
        <v>277</v>
      </c>
      <c r="B244" s="73" t="s">
        <v>256</v>
      </c>
      <c r="C244" s="73" t="s">
        <v>276</v>
      </c>
      <c r="D244" s="86" t="s">
        <v>278</v>
      </c>
    </row>
    <row r="245" spans="1:4" s="48" customFormat="1" x14ac:dyDescent="0.2">
      <c r="A245" s="72" t="s">
        <v>279</v>
      </c>
      <c r="B245" s="73" t="s">
        <v>256</v>
      </c>
      <c r="C245" s="73" t="s">
        <v>276</v>
      </c>
      <c r="D245" s="86" t="s">
        <v>280</v>
      </c>
    </row>
    <row r="246" spans="1:4" s="48" customFormat="1" x14ac:dyDescent="0.2">
      <c r="A246" s="72" t="s">
        <v>281</v>
      </c>
      <c r="B246" s="73" t="s">
        <v>256</v>
      </c>
      <c r="C246" s="73" t="s">
        <v>276</v>
      </c>
      <c r="D246" s="86" t="s">
        <v>282</v>
      </c>
    </row>
    <row r="247" spans="1:4" s="48" customFormat="1" x14ac:dyDescent="0.2">
      <c r="A247" s="72" t="s">
        <v>283</v>
      </c>
      <c r="B247" s="73" t="s">
        <v>256</v>
      </c>
      <c r="C247" s="73" t="s">
        <v>276</v>
      </c>
      <c r="D247" s="86" t="s">
        <v>284</v>
      </c>
    </row>
    <row r="248" spans="1:4" s="48" customFormat="1" x14ac:dyDescent="0.2">
      <c r="A248" s="72" t="s">
        <v>285</v>
      </c>
      <c r="B248" s="73" t="s">
        <v>256</v>
      </c>
      <c r="C248" s="73" t="s">
        <v>286</v>
      </c>
      <c r="D248" s="86" t="s">
        <v>286</v>
      </c>
    </row>
    <row r="249" spans="1:4" s="48" customFormat="1" x14ac:dyDescent="0.2">
      <c r="A249" s="72" t="s">
        <v>287</v>
      </c>
      <c r="B249" s="73" t="s">
        <v>288</v>
      </c>
      <c r="C249" s="73" t="s">
        <v>289</v>
      </c>
      <c r="D249" s="86" t="s">
        <v>289</v>
      </c>
    </row>
    <row r="250" spans="1:4" s="48" customFormat="1" x14ac:dyDescent="0.2">
      <c r="A250" s="72" t="s">
        <v>651</v>
      </c>
      <c r="B250" s="73" t="s">
        <v>288</v>
      </c>
      <c r="C250" s="73" t="s">
        <v>289</v>
      </c>
      <c r="D250" s="86" t="s">
        <v>652</v>
      </c>
    </row>
    <row r="251" spans="1:4" s="48" customFormat="1" x14ac:dyDescent="0.2">
      <c r="A251" s="72" t="s">
        <v>653</v>
      </c>
      <c r="B251" s="73" t="s">
        <v>288</v>
      </c>
      <c r="C251" s="73" t="s">
        <v>289</v>
      </c>
      <c r="D251" s="86" t="s">
        <v>654</v>
      </c>
    </row>
    <row r="252" spans="1:4" s="48" customFormat="1" x14ac:dyDescent="0.2">
      <c r="A252" s="72" t="s">
        <v>655</v>
      </c>
      <c r="B252" s="73" t="s">
        <v>288</v>
      </c>
      <c r="C252" s="73" t="s">
        <v>289</v>
      </c>
      <c r="D252" s="86" t="s">
        <v>656</v>
      </c>
    </row>
    <row r="253" spans="1:4" s="48" customFormat="1" x14ac:dyDescent="0.2">
      <c r="A253" s="72" t="s">
        <v>290</v>
      </c>
      <c r="B253" s="73" t="s">
        <v>1071</v>
      </c>
      <c r="C253" s="73" t="s">
        <v>291</v>
      </c>
      <c r="D253" s="86" t="s">
        <v>291</v>
      </c>
    </row>
    <row r="254" spans="1:4" s="48" customFormat="1" x14ac:dyDescent="0.2">
      <c r="A254" s="72" t="s">
        <v>292</v>
      </c>
      <c r="B254" s="73" t="s">
        <v>1071</v>
      </c>
      <c r="C254" s="73" t="s">
        <v>291</v>
      </c>
      <c r="D254" s="86" t="s">
        <v>293</v>
      </c>
    </row>
    <row r="255" spans="1:4" s="48" customFormat="1" x14ac:dyDescent="0.2">
      <c r="A255" s="72" t="s">
        <v>294</v>
      </c>
      <c r="B255" s="73" t="s">
        <v>1071</v>
      </c>
      <c r="C255" s="73" t="s">
        <v>295</v>
      </c>
      <c r="D255" s="86" t="s">
        <v>295</v>
      </c>
    </row>
    <row r="256" spans="1:4" s="48" customFormat="1" x14ac:dyDescent="0.2">
      <c r="A256" s="72" t="s">
        <v>296</v>
      </c>
      <c r="B256" s="73" t="s">
        <v>1071</v>
      </c>
      <c r="C256" s="73" t="s">
        <v>657</v>
      </c>
      <c r="D256" s="86" t="s">
        <v>657</v>
      </c>
    </row>
    <row r="257" spans="1:4" s="48" customFormat="1" x14ac:dyDescent="0.2">
      <c r="A257" s="72" t="s">
        <v>297</v>
      </c>
      <c r="B257" s="73" t="s">
        <v>1071</v>
      </c>
      <c r="C257" s="73" t="s">
        <v>298</v>
      </c>
      <c r="D257" s="86" t="s">
        <v>298</v>
      </c>
    </row>
    <row r="258" spans="1:4" s="48" customFormat="1" x14ac:dyDescent="0.2">
      <c r="A258" s="72" t="s">
        <v>299</v>
      </c>
      <c r="B258" s="73" t="s">
        <v>1071</v>
      </c>
      <c r="C258" s="73" t="s">
        <v>300</v>
      </c>
      <c r="D258" s="86" t="s">
        <v>300</v>
      </c>
    </row>
    <row r="259" spans="1:4" s="48" customFormat="1" x14ac:dyDescent="0.2">
      <c r="A259" s="72" t="s">
        <v>1072</v>
      </c>
      <c r="B259" s="73" t="s">
        <v>1071</v>
      </c>
      <c r="C259" s="73" t="s">
        <v>300</v>
      </c>
      <c r="D259" s="73" t="s">
        <v>1073</v>
      </c>
    </row>
    <row r="260" spans="1:4" s="48" customFormat="1" x14ac:dyDescent="0.2">
      <c r="A260" s="72" t="s">
        <v>301</v>
      </c>
      <c r="B260" s="73" t="s">
        <v>1071</v>
      </c>
      <c r="C260" s="73" t="s">
        <v>302</v>
      </c>
      <c r="D260" s="73" t="s">
        <v>302</v>
      </c>
    </row>
    <row r="261" spans="1:4" s="48" customFormat="1" x14ac:dyDescent="0.2">
      <c r="A261" s="72" t="s">
        <v>303</v>
      </c>
      <c r="B261" s="73" t="s">
        <v>1071</v>
      </c>
      <c r="C261" s="73" t="s">
        <v>304</v>
      </c>
      <c r="D261" s="86" t="s">
        <v>304</v>
      </c>
    </row>
    <row r="262" spans="1:4" s="48" customFormat="1" x14ac:dyDescent="0.2">
      <c r="A262" s="72" t="s">
        <v>305</v>
      </c>
      <c r="B262" s="73" t="s">
        <v>1071</v>
      </c>
      <c r="C262" s="73" t="s">
        <v>658</v>
      </c>
      <c r="D262" s="86" t="s">
        <v>658</v>
      </c>
    </row>
    <row r="263" spans="1:4" s="48" customFormat="1" x14ac:dyDescent="0.2">
      <c r="A263" s="72" t="s">
        <v>306</v>
      </c>
      <c r="B263" s="73" t="s">
        <v>1071</v>
      </c>
      <c r="C263" s="73" t="s">
        <v>307</v>
      </c>
      <c r="D263" s="86" t="s">
        <v>307</v>
      </c>
    </row>
    <row r="264" spans="1:4" s="48" customFormat="1" x14ac:dyDescent="0.2">
      <c r="A264" s="72" t="s">
        <v>1208</v>
      </c>
      <c r="B264" s="73" t="s">
        <v>1071</v>
      </c>
      <c r="C264" s="73" t="s">
        <v>1209</v>
      </c>
      <c r="D264" s="86" t="s">
        <v>1209</v>
      </c>
    </row>
    <row r="265" spans="1:4" s="48" customFormat="1" x14ac:dyDescent="0.2">
      <c r="A265" s="72" t="s">
        <v>308</v>
      </c>
      <c r="B265" s="73" t="s">
        <v>1071</v>
      </c>
      <c r="C265" s="73" t="s">
        <v>659</v>
      </c>
      <c r="D265" s="86" t="s">
        <v>659</v>
      </c>
    </row>
    <row r="266" spans="1:4" s="48" customFormat="1" x14ac:dyDescent="0.2">
      <c r="A266" s="72" t="s">
        <v>309</v>
      </c>
      <c r="B266" s="73" t="s">
        <v>1071</v>
      </c>
      <c r="C266" s="73" t="s">
        <v>659</v>
      </c>
      <c r="D266" s="86" t="s">
        <v>310</v>
      </c>
    </row>
    <row r="267" spans="1:4" s="48" customFormat="1" x14ac:dyDescent="0.2">
      <c r="A267" s="72" t="s">
        <v>311</v>
      </c>
      <c r="B267" s="73" t="s">
        <v>1071</v>
      </c>
      <c r="C267" s="73" t="s">
        <v>312</v>
      </c>
      <c r="D267" s="86" t="s">
        <v>312</v>
      </c>
    </row>
    <row r="268" spans="1:4" s="48" customFormat="1" x14ac:dyDescent="0.2">
      <c r="A268" s="72" t="s">
        <v>313</v>
      </c>
      <c r="B268" s="73" t="s">
        <v>314</v>
      </c>
      <c r="C268" s="73" t="s">
        <v>315</v>
      </c>
      <c r="D268" s="73" t="s">
        <v>315</v>
      </c>
    </row>
    <row r="269" spans="1:4" s="48" customFormat="1" x14ac:dyDescent="0.2">
      <c r="A269" s="72" t="s">
        <v>316</v>
      </c>
      <c r="B269" s="73" t="s">
        <v>314</v>
      </c>
      <c r="C269" s="73" t="s">
        <v>315</v>
      </c>
      <c r="D269" s="86" t="s">
        <v>317</v>
      </c>
    </row>
    <row r="270" spans="1:4" s="48" customFormat="1" x14ac:dyDescent="0.2">
      <c r="A270" s="72" t="s">
        <v>318</v>
      </c>
      <c r="B270" s="73" t="s">
        <v>314</v>
      </c>
      <c r="C270" s="73" t="s">
        <v>315</v>
      </c>
      <c r="D270" s="86" t="s">
        <v>319</v>
      </c>
    </row>
    <row r="271" spans="1:4" s="48" customFormat="1" x14ac:dyDescent="0.2">
      <c r="A271" s="72" t="s">
        <v>860</v>
      </c>
      <c r="B271" s="73" t="s">
        <v>314</v>
      </c>
      <c r="C271" s="73" t="s">
        <v>315</v>
      </c>
      <c r="D271" s="86" t="s">
        <v>1074</v>
      </c>
    </row>
    <row r="272" spans="1:4" s="48" customFormat="1" x14ac:dyDescent="0.2">
      <c r="A272" s="72" t="s">
        <v>41</v>
      </c>
      <c r="B272" s="73" t="s">
        <v>314</v>
      </c>
      <c r="C272" s="73" t="s">
        <v>320</v>
      </c>
      <c r="D272" s="86" t="s">
        <v>320</v>
      </c>
    </row>
    <row r="273" spans="1:4" s="48" customFormat="1" x14ac:dyDescent="0.2">
      <c r="A273" s="72" t="s">
        <v>24</v>
      </c>
      <c r="B273" s="73" t="s">
        <v>314</v>
      </c>
      <c r="C273" s="73" t="s">
        <v>1075</v>
      </c>
      <c r="D273" s="86" t="s">
        <v>1075</v>
      </c>
    </row>
    <row r="274" spans="1:4" s="48" customFormat="1" x14ac:dyDescent="0.2">
      <c r="A274" s="72" t="s">
        <v>16</v>
      </c>
      <c r="B274" s="73" t="s">
        <v>314</v>
      </c>
      <c r="C274" s="73" t="s">
        <v>321</v>
      </c>
      <c r="D274" s="86" t="s">
        <v>321</v>
      </c>
    </row>
    <row r="275" spans="1:4" s="48" customFormat="1" x14ac:dyDescent="0.2">
      <c r="A275" s="72" t="s">
        <v>56</v>
      </c>
      <c r="B275" s="73" t="s">
        <v>314</v>
      </c>
      <c r="C275" s="73" t="s">
        <v>322</v>
      </c>
      <c r="D275" s="86" t="s">
        <v>322</v>
      </c>
    </row>
    <row r="276" spans="1:4" s="48" customFormat="1" x14ac:dyDescent="0.2">
      <c r="A276" s="72" t="s">
        <v>323</v>
      </c>
      <c r="B276" s="73" t="s">
        <v>314</v>
      </c>
      <c r="C276" s="73" t="s">
        <v>322</v>
      </c>
      <c r="D276" s="86" t="s">
        <v>324</v>
      </c>
    </row>
    <row r="277" spans="1:4" s="48" customFormat="1" x14ac:dyDescent="0.2">
      <c r="A277" s="72" t="s">
        <v>325</v>
      </c>
      <c r="B277" s="73" t="s">
        <v>314</v>
      </c>
      <c r="C277" s="73" t="s">
        <v>326</v>
      </c>
      <c r="D277" s="73" t="s">
        <v>326</v>
      </c>
    </row>
    <row r="278" spans="1:4" s="48" customFormat="1" x14ac:dyDescent="0.2">
      <c r="A278" s="72" t="s">
        <v>37</v>
      </c>
      <c r="B278" s="73" t="s">
        <v>314</v>
      </c>
      <c r="C278" s="73" t="s">
        <v>927</v>
      </c>
      <c r="D278" s="86" t="s">
        <v>927</v>
      </c>
    </row>
    <row r="279" spans="1:4" s="48" customFormat="1" x14ac:dyDescent="0.2">
      <c r="A279" s="72" t="s">
        <v>22</v>
      </c>
      <c r="B279" s="73" t="s">
        <v>314</v>
      </c>
      <c r="C279" s="73" t="s">
        <v>928</v>
      </c>
      <c r="D279" s="86" t="s">
        <v>928</v>
      </c>
    </row>
    <row r="280" spans="1:4" s="48" customFormat="1" x14ac:dyDescent="0.2">
      <c r="A280" s="72" t="s">
        <v>27</v>
      </c>
      <c r="B280" s="73" t="s">
        <v>314</v>
      </c>
      <c r="C280" s="73" t="s">
        <v>327</v>
      </c>
      <c r="D280" s="73" t="s">
        <v>327</v>
      </c>
    </row>
    <row r="281" spans="1:4" s="48" customFormat="1" x14ac:dyDescent="0.2">
      <c r="A281" s="72" t="s">
        <v>6</v>
      </c>
      <c r="B281" s="73" t="s">
        <v>314</v>
      </c>
      <c r="C281" s="73" t="s">
        <v>328</v>
      </c>
      <c r="D281" s="86" t="s">
        <v>328</v>
      </c>
    </row>
    <row r="282" spans="1:4" s="48" customFormat="1" x14ac:dyDescent="0.2">
      <c r="A282" s="72" t="s">
        <v>30</v>
      </c>
      <c r="B282" s="73" t="s">
        <v>314</v>
      </c>
      <c r="C282" s="73" t="s">
        <v>329</v>
      </c>
      <c r="D282" s="86" t="s">
        <v>329</v>
      </c>
    </row>
    <row r="283" spans="1:4" s="48" customFormat="1" x14ac:dyDescent="0.2">
      <c r="A283" s="72" t="s">
        <v>14</v>
      </c>
      <c r="B283" s="73" t="s">
        <v>314</v>
      </c>
      <c r="C283" s="73" t="s">
        <v>660</v>
      </c>
      <c r="D283" s="86" t="s">
        <v>660</v>
      </c>
    </row>
    <row r="284" spans="1:4" s="48" customFormat="1" x14ac:dyDescent="0.2">
      <c r="A284" s="72" t="s">
        <v>25</v>
      </c>
      <c r="B284" s="73" t="s">
        <v>314</v>
      </c>
      <c r="C284" s="73" t="s">
        <v>330</v>
      </c>
      <c r="D284" s="86" t="s">
        <v>330</v>
      </c>
    </row>
    <row r="285" spans="1:4" s="48" customFormat="1" x14ac:dyDescent="0.2">
      <c r="A285" s="72" t="s">
        <v>331</v>
      </c>
      <c r="B285" s="73" t="s">
        <v>314</v>
      </c>
      <c r="C285" s="73" t="s">
        <v>332</v>
      </c>
      <c r="D285" s="86" t="s">
        <v>332</v>
      </c>
    </row>
    <row r="286" spans="1:4" s="48" customFormat="1" x14ac:dyDescent="0.2">
      <c r="A286" s="72" t="s">
        <v>36</v>
      </c>
      <c r="B286" s="73" t="s">
        <v>314</v>
      </c>
      <c r="C286" s="73" t="s">
        <v>1076</v>
      </c>
      <c r="D286" s="86" t="s">
        <v>1076</v>
      </c>
    </row>
    <row r="287" spans="1:4" s="48" customFormat="1" x14ac:dyDescent="0.2">
      <c r="A287" s="72" t="s">
        <v>34</v>
      </c>
      <c r="B287" s="73" t="s">
        <v>314</v>
      </c>
      <c r="C287" s="73" t="s">
        <v>333</v>
      </c>
      <c r="D287" s="86" t="s">
        <v>333</v>
      </c>
    </row>
    <row r="288" spans="1:4" s="48" customFormat="1" x14ac:dyDescent="0.2">
      <c r="A288" s="72" t="s">
        <v>39</v>
      </c>
      <c r="B288" s="73" t="s">
        <v>314</v>
      </c>
      <c r="C288" s="73" t="s">
        <v>334</v>
      </c>
      <c r="D288" s="86" t="s">
        <v>334</v>
      </c>
    </row>
    <row r="289" spans="1:4" s="48" customFormat="1" x14ac:dyDescent="0.2">
      <c r="A289" s="72" t="s">
        <v>33</v>
      </c>
      <c r="B289" s="73" t="s">
        <v>314</v>
      </c>
      <c r="C289" s="73" t="s">
        <v>335</v>
      </c>
      <c r="D289" s="86" t="s">
        <v>335</v>
      </c>
    </row>
    <row r="290" spans="1:4" s="48" customFormat="1" x14ac:dyDescent="0.2">
      <c r="A290" s="72" t="s">
        <v>336</v>
      </c>
      <c r="B290" s="73" t="s">
        <v>314</v>
      </c>
      <c r="C290" s="73" t="s">
        <v>337</v>
      </c>
      <c r="D290" s="86" t="s">
        <v>337</v>
      </c>
    </row>
    <row r="291" spans="1:4" s="48" customFormat="1" x14ac:dyDescent="0.2">
      <c r="A291" s="72" t="s">
        <v>43</v>
      </c>
      <c r="B291" s="73" t="s">
        <v>314</v>
      </c>
      <c r="C291" s="73" t="s">
        <v>1077</v>
      </c>
      <c r="D291" s="86" t="s">
        <v>1077</v>
      </c>
    </row>
    <row r="292" spans="1:4" s="48" customFormat="1" x14ac:dyDescent="0.2">
      <c r="A292" s="72" t="s">
        <v>38</v>
      </c>
      <c r="B292" s="73" t="s">
        <v>314</v>
      </c>
      <c r="C292" s="73" t="s">
        <v>338</v>
      </c>
      <c r="D292" s="86" t="s">
        <v>338</v>
      </c>
    </row>
    <row r="293" spans="1:4" s="48" customFormat="1" x14ac:dyDescent="0.2">
      <c r="A293" s="72" t="s">
        <v>339</v>
      </c>
      <c r="B293" s="73" t="s">
        <v>314</v>
      </c>
      <c r="C293" s="73" t="s">
        <v>340</v>
      </c>
      <c r="D293" s="86" t="s">
        <v>340</v>
      </c>
    </row>
    <row r="294" spans="1:4" s="48" customFormat="1" x14ac:dyDescent="0.2">
      <c r="A294" s="72" t="s">
        <v>23</v>
      </c>
      <c r="B294" s="73" t="s">
        <v>314</v>
      </c>
      <c r="C294" s="73" t="s">
        <v>341</v>
      </c>
      <c r="D294" s="86" t="s">
        <v>341</v>
      </c>
    </row>
    <row r="295" spans="1:4" s="48" customFormat="1" x14ac:dyDescent="0.2">
      <c r="A295" s="72" t="s">
        <v>11</v>
      </c>
      <c r="B295" s="73" t="s">
        <v>314</v>
      </c>
      <c r="C295" s="73" t="s">
        <v>1078</v>
      </c>
      <c r="D295" s="86" t="s">
        <v>1078</v>
      </c>
    </row>
    <row r="296" spans="1:4" s="48" customFormat="1" x14ac:dyDescent="0.2">
      <c r="A296" s="72" t="s">
        <v>35</v>
      </c>
      <c r="B296" s="73" t="s">
        <v>314</v>
      </c>
      <c r="C296" s="73" t="s">
        <v>342</v>
      </c>
      <c r="D296" s="86" t="s">
        <v>342</v>
      </c>
    </row>
    <row r="297" spans="1:4" s="48" customFormat="1" x14ac:dyDescent="0.2">
      <c r="A297" s="72" t="s">
        <v>31</v>
      </c>
      <c r="B297" s="73" t="s">
        <v>314</v>
      </c>
      <c r="C297" s="73" t="s">
        <v>343</v>
      </c>
      <c r="D297" s="86" t="s">
        <v>343</v>
      </c>
    </row>
    <row r="298" spans="1:4" s="48" customFormat="1" x14ac:dyDescent="0.2">
      <c r="A298" s="72" t="s">
        <v>21</v>
      </c>
      <c r="B298" s="73" t="s">
        <v>314</v>
      </c>
      <c r="C298" s="73" t="s">
        <v>929</v>
      </c>
      <c r="D298" s="86" t="s">
        <v>929</v>
      </c>
    </row>
    <row r="299" spans="1:4" s="48" customFormat="1" x14ac:dyDescent="0.2">
      <c r="A299" s="72" t="s">
        <v>17</v>
      </c>
      <c r="B299" s="73" t="s">
        <v>314</v>
      </c>
      <c r="C299" s="73" t="s">
        <v>344</v>
      </c>
      <c r="D299" s="86" t="s">
        <v>344</v>
      </c>
    </row>
    <row r="300" spans="1:4" s="48" customFormat="1" x14ac:dyDescent="0.2">
      <c r="A300" s="72" t="s">
        <v>15</v>
      </c>
      <c r="B300" s="73" t="s">
        <v>314</v>
      </c>
      <c r="C300" s="73" t="s">
        <v>345</v>
      </c>
      <c r="D300" s="86" t="s">
        <v>345</v>
      </c>
    </row>
    <row r="301" spans="1:4" s="48" customFormat="1" x14ac:dyDescent="0.2">
      <c r="A301" s="72" t="s">
        <v>29</v>
      </c>
      <c r="B301" s="73" t="s">
        <v>314</v>
      </c>
      <c r="C301" s="73" t="s">
        <v>346</v>
      </c>
      <c r="D301" s="86" t="s">
        <v>346</v>
      </c>
    </row>
    <row r="302" spans="1:4" s="48" customFormat="1" x14ac:dyDescent="0.2">
      <c r="A302" s="72" t="s">
        <v>32</v>
      </c>
      <c r="B302" s="73" t="s">
        <v>314</v>
      </c>
      <c r="C302" s="73" t="s">
        <v>347</v>
      </c>
      <c r="D302" s="86" t="s">
        <v>347</v>
      </c>
    </row>
    <row r="303" spans="1:4" s="48" customFormat="1" x14ac:dyDescent="0.2">
      <c r="A303" s="72" t="s">
        <v>348</v>
      </c>
      <c r="B303" s="73" t="s">
        <v>314</v>
      </c>
      <c r="C303" s="73" t="s">
        <v>349</v>
      </c>
      <c r="D303" s="86" t="s">
        <v>349</v>
      </c>
    </row>
    <row r="304" spans="1:4" s="48" customFormat="1" x14ac:dyDescent="0.2">
      <c r="A304" s="72" t="s">
        <v>58</v>
      </c>
      <c r="B304" s="73" t="s">
        <v>314</v>
      </c>
      <c r="C304" s="73" t="s">
        <v>350</v>
      </c>
      <c r="D304" s="86" t="s">
        <v>350</v>
      </c>
    </row>
    <row r="305" spans="1:4" s="48" customFormat="1" x14ac:dyDescent="0.2">
      <c r="A305" s="72" t="s">
        <v>351</v>
      </c>
      <c r="B305" s="73" t="s">
        <v>314</v>
      </c>
      <c r="C305" s="73" t="s">
        <v>1079</v>
      </c>
      <c r="D305" s="86" t="s">
        <v>1079</v>
      </c>
    </row>
    <row r="306" spans="1:4" s="48" customFormat="1" x14ac:dyDescent="0.2">
      <c r="A306" s="72" t="s">
        <v>352</v>
      </c>
      <c r="B306" s="73" t="s">
        <v>314</v>
      </c>
      <c r="C306" s="73" t="s">
        <v>353</v>
      </c>
      <c r="D306" s="86" t="s">
        <v>353</v>
      </c>
    </row>
    <row r="307" spans="1:4" s="48" customFormat="1" x14ac:dyDescent="0.2">
      <c r="A307" s="72" t="s">
        <v>354</v>
      </c>
      <c r="B307" s="73" t="s">
        <v>314</v>
      </c>
      <c r="C307" s="73" t="s">
        <v>1080</v>
      </c>
      <c r="D307" s="86" t="s">
        <v>1080</v>
      </c>
    </row>
    <row r="308" spans="1:4" s="48" customFormat="1" x14ac:dyDescent="0.2">
      <c r="A308" s="72" t="s">
        <v>355</v>
      </c>
      <c r="B308" s="73" t="s">
        <v>314</v>
      </c>
      <c r="C308" s="73" t="s">
        <v>356</v>
      </c>
      <c r="D308" s="86" t="s">
        <v>356</v>
      </c>
    </row>
    <row r="309" spans="1:4" s="48" customFormat="1" x14ac:dyDescent="0.2">
      <c r="A309" s="72" t="s">
        <v>1</v>
      </c>
      <c r="B309" s="73" t="s">
        <v>314</v>
      </c>
      <c r="C309" s="73" t="s">
        <v>357</v>
      </c>
      <c r="D309" s="86" t="s">
        <v>357</v>
      </c>
    </row>
    <row r="310" spans="1:4" s="48" customFormat="1" x14ac:dyDescent="0.2">
      <c r="A310" s="72" t="s">
        <v>358</v>
      </c>
      <c r="B310" s="73" t="s">
        <v>359</v>
      </c>
      <c r="C310" s="73" t="s">
        <v>955</v>
      </c>
      <c r="D310" s="86" t="s">
        <v>955</v>
      </c>
    </row>
    <row r="311" spans="1:4" s="48" customFormat="1" x14ac:dyDescent="0.2">
      <c r="A311" s="72" t="s">
        <v>360</v>
      </c>
      <c r="B311" s="73" t="s">
        <v>359</v>
      </c>
      <c r="C311" s="73" t="s">
        <v>955</v>
      </c>
      <c r="D311" s="86" t="s">
        <v>361</v>
      </c>
    </row>
    <row r="312" spans="1:4" s="48" customFormat="1" x14ac:dyDescent="0.2">
      <c r="A312" s="72" t="s">
        <v>362</v>
      </c>
      <c r="B312" s="73" t="s">
        <v>359</v>
      </c>
      <c r="C312" s="73" t="s">
        <v>363</v>
      </c>
      <c r="D312" s="86" t="s">
        <v>363</v>
      </c>
    </row>
    <row r="313" spans="1:4" s="48" customFormat="1" x14ac:dyDescent="0.2">
      <c r="A313" s="72" t="s">
        <v>364</v>
      </c>
      <c r="B313" s="73" t="s">
        <v>359</v>
      </c>
      <c r="C313" s="73" t="s">
        <v>365</v>
      </c>
      <c r="D313" s="86" t="s">
        <v>365</v>
      </c>
    </row>
    <row r="314" spans="1:4" s="48" customFormat="1" x14ac:dyDescent="0.2">
      <c r="A314" s="87" t="s">
        <v>1160</v>
      </c>
      <c r="B314" s="88" t="s">
        <v>359</v>
      </c>
      <c r="C314" s="90" t="s">
        <v>1161</v>
      </c>
      <c r="D314" s="90" t="s">
        <v>1162</v>
      </c>
    </row>
    <row r="315" spans="1:4" s="48" customFormat="1" x14ac:dyDescent="0.2">
      <c r="A315" s="87" t="s">
        <v>1163</v>
      </c>
      <c r="B315" s="88" t="s">
        <v>359</v>
      </c>
      <c r="C315" s="90" t="s">
        <v>1164</v>
      </c>
      <c r="D315" s="90" t="s">
        <v>1165</v>
      </c>
    </row>
    <row r="316" spans="1:4" s="48" customFormat="1" x14ac:dyDescent="0.2">
      <c r="A316" s="87" t="s">
        <v>1166</v>
      </c>
      <c r="B316" s="88" t="s">
        <v>359</v>
      </c>
      <c r="C316" s="90" t="s">
        <v>1167</v>
      </c>
      <c r="D316" s="90" t="s">
        <v>1168</v>
      </c>
    </row>
    <row r="317" spans="1:4" s="48" customFormat="1" x14ac:dyDescent="0.2">
      <c r="A317" s="87" t="s">
        <v>1169</v>
      </c>
      <c r="B317" s="88" t="s">
        <v>359</v>
      </c>
      <c r="C317" s="90" t="s">
        <v>1170</v>
      </c>
      <c r="D317" s="90" t="s">
        <v>1171</v>
      </c>
    </row>
    <row r="318" spans="1:4" s="48" customFormat="1" x14ac:dyDescent="0.2">
      <c r="A318" s="87" t="s">
        <v>1172</v>
      </c>
      <c r="B318" s="88" t="s">
        <v>359</v>
      </c>
      <c r="C318" s="90" t="s">
        <v>1173</v>
      </c>
      <c r="D318" s="90" t="s">
        <v>1174</v>
      </c>
    </row>
    <row r="319" spans="1:4" s="48" customFormat="1" x14ac:dyDescent="0.2">
      <c r="A319" s="72" t="s">
        <v>366</v>
      </c>
      <c r="B319" s="73" t="s">
        <v>359</v>
      </c>
      <c r="C319" s="73" t="s">
        <v>365</v>
      </c>
      <c r="D319" s="86" t="s">
        <v>367</v>
      </c>
    </row>
    <row r="320" spans="1:4" s="48" customFormat="1" x14ac:dyDescent="0.2">
      <c r="A320" s="72" t="s">
        <v>368</v>
      </c>
      <c r="B320" s="73" t="s">
        <v>359</v>
      </c>
      <c r="C320" s="73" t="s">
        <v>365</v>
      </c>
      <c r="D320" s="86" t="s">
        <v>369</v>
      </c>
    </row>
    <row r="321" spans="1:4" s="48" customFormat="1" x14ac:dyDescent="0.2">
      <c r="A321" s="72" t="s">
        <v>370</v>
      </c>
      <c r="B321" s="73" t="s">
        <v>359</v>
      </c>
      <c r="C321" s="73" t="s">
        <v>365</v>
      </c>
      <c r="D321" s="86" t="s">
        <v>371</v>
      </c>
    </row>
    <row r="322" spans="1:4" s="48" customFormat="1" x14ac:dyDescent="0.2">
      <c r="A322" s="72" t="s">
        <v>372</v>
      </c>
      <c r="B322" s="73" t="s">
        <v>373</v>
      </c>
      <c r="C322" s="73" t="s">
        <v>374</v>
      </c>
      <c r="D322" s="86" t="s">
        <v>374</v>
      </c>
    </row>
    <row r="323" spans="1:4" s="48" customFormat="1" x14ac:dyDescent="0.2">
      <c r="A323" s="72" t="s">
        <v>375</v>
      </c>
      <c r="B323" s="73" t="s">
        <v>373</v>
      </c>
      <c r="C323" s="73" t="s">
        <v>374</v>
      </c>
      <c r="D323" s="86" t="s">
        <v>799</v>
      </c>
    </row>
    <row r="324" spans="1:4" x14ac:dyDescent="0.2">
      <c r="A324" s="72" t="s">
        <v>376</v>
      </c>
      <c r="B324" s="73" t="s">
        <v>373</v>
      </c>
      <c r="C324" s="73" t="s">
        <v>374</v>
      </c>
      <c r="D324" s="86" t="s">
        <v>377</v>
      </c>
    </row>
    <row r="325" spans="1:4" s="48" customFormat="1" x14ac:dyDescent="0.2">
      <c r="A325" s="72" t="s">
        <v>1081</v>
      </c>
      <c r="B325" s="73" t="s">
        <v>373</v>
      </c>
      <c r="C325" s="73" t="s">
        <v>374</v>
      </c>
      <c r="D325" s="86" t="s">
        <v>1082</v>
      </c>
    </row>
    <row r="326" spans="1:4" s="48" customFormat="1" x14ac:dyDescent="0.2">
      <c r="A326" s="72" t="s">
        <v>378</v>
      </c>
      <c r="B326" s="73" t="s">
        <v>373</v>
      </c>
      <c r="C326" s="73" t="s">
        <v>379</v>
      </c>
      <c r="D326" s="86" t="s">
        <v>379</v>
      </c>
    </row>
    <row r="327" spans="1:4" s="48" customFormat="1" x14ac:dyDescent="0.2">
      <c r="A327" s="72" t="s">
        <v>380</v>
      </c>
      <c r="B327" s="73" t="s">
        <v>373</v>
      </c>
      <c r="C327" s="73" t="s">
        <v>806</v>
      </c>
      <c r="D327" s="86" t="s">
        <v>806</v>
      </c>
    </row>
    <row r="328" spans="1:4" s="48" customFormat="1" x14ac:dyDescent="0.2">
      <c r="A328" s="72" t="s">
        <v>381</v>
      </c>
      <c r="B328" s="73" t="s">
        <v>373</v>
      </c>
      <c r="C328" s="73" t="s">
        <v>807</v>
      </c>
      <c r="D328" s="86" t="s">
        <v>807</v>
      </c>
    </row>
    <row r="329" spans="1:4" s="48" customFormat="1" x14ac:dyDescent="0.2">
      <c r="A329" s="72" t="s">
        <v>382</v>
      </c>
      <c r="B329" s="73" t="s">
        <v>373</v>
      </c>
      <c r="C329" s="73" t="s">
        <v>808</v>
      </c>
      <c r="D329" s="86" t="s">
        <v>808</v>
      </c>
    </row>
    <row r="330" spans="1:4" s="48" customFormat="1" x14ac:dyDescent="0.2">
      <c r="A330" s="72" t="s">
        <v>383</v>
      </c>
      <c r="B330" s="73" t="s">
        <v>373</v>
      </c>
      <c r="C330" s="73" t="s">
        <v>809</v>
      </c>
      <c r="D330" s="86" t="s">
        <v>809</v>
      </c>
    </row>
    <row r="331" spans="1:4" s="48" customFormat="1" x14ac:dyDescent="0.2">
      <c r="A331" s="72" t="s">
        <v>384</v>
      </c>
      <c r="B331" s="73" t="s">
        <v>373</v>
      </c>
      <c r="C331" s="73" t="s">
        <v>810</v>
      </c>
      <c r="D331" s="86" t="s">
        <v>810</v>
      </c>
    </row>
    <row r="332" spans="1:4" s="48" customFormat="1" x14ac:dyDescent="0.2">
      <c r="A332" s="72" t="s">
        <v>385</v>
      </c>
      <c r="B332" s="73" t="s">
        <v>373</v>
      </c>
      <c r="C332" s="73" t="s">
        <v>811</v>
      </c>
      <c r="D332" s="86" t="s">
        <v>811</v>
      </c>
    </row>
    <row r="333" spans="1:4" s="48" customFormat="1" x14ac:dyDescent="0.2">
      <c r="A333" s="72" t="s">
        <v>386</v>
      </c>
      <c r="B333" s="73" t="s">
        <v>373</v>
      </c>
      <c r="C333" s="73" t="s">
        <v>812</v>
      </c>
      <c r="D333" s="86" t="s">
        <v>812</v>
      </c>
    </row>
    <row r="334" spans="1:4" s="48" customFormat="1" x14ac:dyDescent="0.2">
      <c r="A334" s="72" t="s">
        <v>387</v>
      </c>
      <c r="B334" s="73" t="s">
        <v>373</v>
      </c>
      <c r="C334" s="73" t="s">
        <v>813</v>
      </c>
      <c r="D334" s="86" t="s">
        <v>813</v>
      </c>
    </row>
    <row r="335" spans="1:4" s="48" customFormat="1" x14ac:dyDescent="0.2">
      <c r="A335" s="72" t="s">
        <v>388</v>
      </c>
      <c r="B335" s="73" t="s">
        <v>373</v>
      </c>
      <c r="C335" s="73" t="s">
        <v>814</v>
      </c>
      <c r="D335" s="86" t="s">
        <v>814</v>
      </c>
    </row>
    <row r="336" spans="1:4" s="48" customFormat="1" x14ac:dyDescent="0.2">
      <c r="A336" s="72" t="s">
        <v>389</v>
      </c>
      <c r="B336" s="73" t="s">
        <v>373</v>
      </c>
      <c r="C336" s="73" t="s">
        <v>815</v>
      </c>
      <c r="D336" s="86" t="s">
        <v>815</v>
      </c>
    </row>
    <row r="337" spans="1:4" s="48" customFormat="1" x14ac:dyDescent="0.2">
      <c r="A337" s="72" t="s">
        <v>390</v>
      </c>
      <c r="B337" s="73" t="s">
        <v>373</v>
      </c>
      <c r="C337" s="73" t="s">
        <v>1083</v>
      </c>
      <c r="D337" s="86" t="s">
        <v>1083</v>
      </c>
    </row>
    <row r="338" spans="1:4" s="48" customFormat="1" x14ac:dyDescent="0.2">
      <c r="A338" s="72" t="s">
        <v>391</v>
      </c>
      <c r="B338" s="73" t="s">
        <v>373</v>
      </c>
      <c r="C338" s="73" t="s">
        <v>1084</v>
      </c>
      <c r="D338" s="86" t="s">
        <v>1084</v>
      </c>
    </row>
    <row r="339" spans="1:4" s="48" customFormat="1" x14ac:dyDescent="0.2">
      <c r="A339" s="72" t="s">
        <v>392</v>
      </c>
      <c r="B339" s="73" t="s">
        <v>373</v>
      </c>
      <c r="C339" s="73" t="s">
        <v>816</v>
      </c>
      <c r="D339" s="86" t="s">
        <v>816</v>
      </c>
    </row>
    <row r="340" spans="1:4" s="48" customFormat="1" x14ac:dyDescent="0.2">
      <c r="A340" s="72" t="s">
        <v>393</v>
      </c>
      <c r="B340" s="73" t="s">
        <v>373</v>
      </c>
      <c r="C340" s="73" t="s">
        <v>817</v>
      </c>
      <c r="D340" s="86" t="s">
        <v>817</v>
      </c>
    </row>
    <row r="341" spans="1:4" s="48" customFormat="1" x14ac:dyDescent="0.2">
      <c r="A341" s="72" t="s">
        <v>394</v>
      </c>
      <c r="B341" s="73" t="s">
        <v>373</v>
      </c>
      <c r="C341" s="73" t="s">
        <v>818</v>
      </c>
      <c r="D341" s="86" t="s">
        <v>818</v>
      </c>
    </row>
    <row r="342" spans="1:4" s="48" customFormat="1" x14ac:dyDescent="0.2">
      <c r="A342" s="72" t="s">
        <v>800</v>
      </c>
      <c r="B342" s="73" t="s">
        <v>373</v>
      </c>
      <c r="C342" s="73" t="s">
        <v>1085</v>
      </c>
      <c r="D342" s="86" t="s">
        <v>1085</v>
      </c>
    </row>
    <row r="343" spans="1:4" s="48" customFormat="1" x14ac:dyDescent="0.2">
      <c r="A343" s="72" t="s">
        <v>395</v>
      </c>
      <c r="B343" s="73" t="s">
        <v>396</v>
      </c>
      <c r="C343" s="73" t="s">
        <v>397</v>
      </c>
      <c r="D343" s="86" t="s">
        <v>397</v>
      </c>
    </row>
    <row r="344" spans="1:4" s="48" customFormat="1" x14ac:dyDescent="0.2">
      <c r="A344" s="72" t="s">
        <v>398</v>
      </c>
      <c r="B344" s="73" t="s">
        <v>396</v>
      </c>
      <c r="C344" s="73" t="s">
        <v>397</v>
      </c>
      <c r="D344" s="86" t="s">
        <v>1086</v>
      </c>
    </row>
    <row r="345" spans="1:4" s="48" customFormat="1" x14ac:dyDescent="0.2">
      <c r="A345" s="72" t="s">
        <v>399</v>
      </c>
      <c r="B345" s="73" t="s">
        <v>396</v>
      </c>
      <c r="C345" s="73" t="s">
        <v>397</v>
      </c>
      <c r="D345" s="86" t="s">
        <v>400</v>
      </c>
    </row>
    <row r="346" spans="1:4" s="48" customFormat="1" x14ac:dyDescent="0.2">
      <c r="A346" s="72" t="s">
        <v>401</v>
      </c>
      <c r="B346" s="73" t="s">
        <v>396</v>
      </c>
      <c r="C346" s="73" t="s">
        <v>397</v>
      </c>
      <c r="D346" s="86" t="s">
        <v>1087</v>
      </c>
    </row>
    <row r="347" spans="1:4" s="48" customFormat="1" x14ac:dyDescent="0.2">
      <c r="A347" s="72" t="s">
        <v>402</v>
      </c>
      <c r="B347" s="73" t="s">
        <v>396</v>
      </c>
      <c r="C347" s="73" t="s">
        <v>397</v>
      </c>
      <c r="D347" s="86" t="s">
        <v>629</v>
      </c>
    </row>
    <row r="348" spans="1:4" s="48" customFormat="1" x14ac:dyDescent="0.2">
      <c r="A348" s="72" t="s">
        <v>403</v>
      </c>
      <c r="B348" s="73" t="s">
        <v>396</v>
      </c>
      <c r="C348" s="73" t="s">
        <v>397</v>
      </c>
      <c r="D348" s="86" t="s">
        <v>404</v>
      </c>
    </row>
    <row r="349" spans="1:4" s="48" customFormat="1" x14ac:dyDescent="0.2">
      <c r="A349" s="72" t="s">
        <v>405</v>
      </c>
      <c r="B349" s="73" t="s">
        <v>396</v>
      </c>
      <c r="C349" s="73" t="s">
        <v>397</v>
      </c>
      <c r="D349" s="86" t="s">
        <v>406</v>
      </c>
    </row>
    <row r="350" spans="1:4" s="48" customFormat="1" x14ac:dyDescent="0.2">
      <c r="A350" s="72" t="s">
        <v>1088</v>
      </c>
      <c r="B350" s="73" t="s">
        <v>396</v>
      </c>
      <c r="C350" s="73" t="s">
        <v>397</v>
      </c>
      <c r="D350" s="86" t="s">
        <v>1089</v>
      </c>
    </row>
    <row r="351" spans="1:4" s="48" customFormat="1" x14ac:dyDescent="0.2">
      <c r="A351" s="72" t="s">
        <v>407</v>
      </c>
      <c r="B351" s="73" t="s">
        <v>396</v>
      </c>
      <c r="C351" s="73" t="s">
        <v>408</v>
      </c>
      <c r="D351" s="86" t="s">
        <v>408</v>
      </c>
    </row>
    <row r="352" spans="1:4" s="48" customFormat="1" x14ac:dyDescent="0.2">
      <c r="A352" s="72" t="s">
        <v>409</v>
      </c>
      <c r="B352" s="73" t="s">
        <v>396</v>
      </c>
      <c r="C352" s="73" t="s">
        <v>410</v>
      </c>
      <c r="D352" s="86" t="s">
        <v>410</v>
      </c>
    </row>
    <row r="353" spans="1:4" s="48" customFormat="1" x14ac:dyDescent="0.2">
      <c r="A353" s="72" t="s">
        <v>411</v>
      </c>
      <c r="B353" s="73" t="s">
        <v>412</v>
      </c>
      <c r="C353" s="73" t="s">
        <v>413</v>
      </c>
      <c r="D353" s="86" t="s">
        <v>413</v>
      </c>
    </row>
    <row r="354" spans="1:4" s="48" customFormat="1" x14ac:dyDescent="0.2">
      <c r="A354" s="72" t="s">
        <v>414</v>
      </c>
      <c r="B354" s="73" t="s">
        <v>412</v>
      </c>
      <c r="C354" s="73" t="s">
        <v>415</v>
      </c>
      <c r="D354" s="86" t="s">
        <v>415</v>
      </c>
    </row>
    <row r="355" spans="1:4" s="48" customFormat="1" x14ac:dyDescent="0.2">
      <c r="A355" s="72" t="s">
        <v>612</v>
      </c>
      <c r="B355" s="73" t="s">
        <v>1090</v>
      </c>
      <c r="C355" s="73" t="s">
        <v>611</v>
      </c>
      <c r="D355" s="86" t="s">
        <v>611</v>
      </c>
    </row>
    <row r="356" spans="1:4" s="48" customFormat="1" x14ac:dyDescent="0.2">
      <c r="A356" s="72" t="s">
        <v>630</v>
      </c>
      <c r="B356" s="73" t="s">
        <v>1090</v>
      </c>
      <c r="C356" s="73" t="s">
        <v>611</v>
      </c>
      <c r="D356" s="86" t="s">
        <v>631</v>
      </c>
    </row>
    <row r="357" spans="1:4" s="48" customFormat="1" x14ac:dyDescent="0.2">
      <c r="A357" s="72" t="s">
        <v>1091</v>
      </c>
      <c r="B357" s="73" t="s">
        <v>1090</v>
      </c>
      <c r="C357" s="73" t="s">
        <v>611</v>
      </c>
      <c r="D357" s="86" t="s">
        <v>1092</v>
      </c>
    </row>
    <row r="358" spans="1:4" s="48" customFormat="1" x14ac:dyDescent="0.2">
      <c r="A358" s="72" t="s">
        <v>59</v>
      </c>
      <c r="B358" s="73" t="s">
        <v>1090</v>
      </c>
      <c r="C358" s="73" t="s">
        <v>661</v>
      </c>
      <c r="D358" s="86" t="s">
        <v>661</v>
      </c>
    </row>
    <row r="359" spans="1:4" s="48" customFormat="1" x14ac:dyDescent="0.2">
      <c r="A359" s="72" t="s">
        <v>885</v>
      </c>
      <c r="B359" s="73" t="s">
        <v>1090</v>
      </c>
      <c r="C359" s="73" t="s">
        <v>661</v>
      </c>
      <c r="D359" s="86" t="s">
        <v>1093</v>
      </c>
    </row>
    <row r="360" spans="1:4" s="48" customFormat="1" x14ac:dyDescent="0.2">
      <c r="A360" s="72" t="s">
        <v>886</v>
      </c>
      <c r="B360" s="73" t="s">
        <v>1090</v>
      </c>
      <c r="C360" s="73" t="s">
        <v>661</v>
      </c>
      <c r="D360" s="86" t="s">
        <v>1094</v>
      </c>
    </row>
    <row r="361" spans="1:4" x14ac:dyDescent="0.2">
      <c r="A361" s="72" t="s">
        <v>60</v>
      </c>
      <c r="B361" s="73" t="s">
        <v>1090</v>
      </c>
      <c r="C361" s="73" t="s">
        <v>417</v>
      </c>
      <c r="D361" s="86" t="s">
        <v>417</v>
      </c>
    </row>
    <row r="362" spans="1:4" x14ac:dyDescent="0.2">
      <c r="A362" s="72" t="s">
        <v>61</v>
      </c>
      <c r="B362" s="73" t="s">
        <v>1090</v>
      </c>
      <c r="C362" s="73" t="s">
        <v>418</v>
      </c>
      <c r="D362" s="86" t="s">
        <v>418</v>
      </c>
    </row>
    <row r="363" spans="1:4" x14ac:dyDescent="0.2">
      <c r="A363" s="72" t="s">
        <v>419</v>
      </c>
      <c r="B363" s="73" t="s">
        <v>1090</v>
      </c>
      <c r="C363" s="73" t="s">
        <v>420</v>
      </c>
      <c r="D363" s="86" t="s">
        <v>420</v>
      </c>
    </row>
    <row r="364" spans="1:4" x14ac:dyDescent="0.2">
      <c r="A364" s="72" t="s">
        <v>421</v>
      </c>
      <c r="B364" s="73" t="s">
        <v>1090</v>
      </c>
      <c r="C364" s="73" t="s">
        <v>422</v>
      </c>
      <c r="D364" s="86" t="s">
        <v>422</v>
      </c>
    </row>
    <row r="365" spans="1:4" x14ac:dyDescent="0.2">
      <c r="A365" s="72" t="s">
        <v>613</v>
      </c>
      <c r="B365" s="73" t="s">
        <v>1090</v>
      </c>
      <c r="C365" s="73" t="s">
        <v>610</v>
      </c>
      <c r="D365" s="86" t="s">
        <v>610</v>
      </c>
    </row>
    <row r="366" spans="1:4" x14ac:dyDescent="0.2">
      <c r="A366" s="72" t="s">
        <v>756</v>
      </c>
      <c r="B366" s="73" t="s">
        <v>1090</v>
      </c>
      <c r="C366" s="73" t="s">
        <v>801</v>
      </c>
      <c r="D366" s="86" t="s">
        <v>801</v>
      </c>
    </row>
    <row r="367" spans="1:4" x14ac:dyDescent="0.2">
      <c r="A367" s="72" t="s">
        <v>757</v>
      </c>
      <c r="B367" s="73" t="s">
        <v>1090</v>
      </c>
      <c r="C367" s="73" t="s">
        <v>801</v>
      </c>
      <c r="D367" s="86" t="s">
        <v>1095</v>
      </c>
    </row>
    <row r="368" spans="1:4" x14ac:dyDescent="0.2">
      <c r="A368" s="72" t="s">
        <v>867</v>
      </c>
      <c r="B368" s="73" t="s">
        <v>1090</v>
      </c>
      <c r="C368" s="73" t="s">
        <v>865</v>
      </c>
      <c r="D368" s="86" t="s">
        <v>865</v>
      </c>
    </row>
    <row r="369" spans="1:4" x14ac:dyDescent="0.2">
      <c r="A369" s="72" t="s">
        <v>887</v>
      </c>
      <c r="B369" s="73" t="s">
        <v>1090</v>
      </c>
      <c r="C369" s="73" t="s">
        <v>865</v>
      </c>
      <c r="D369" s="86" t="s">
        <v>1096</v>
      </c>
    </row>
    <row r="370" spans="1:4" x14ac:dyDescent="0.2">
      <c r="A370" s="72" t="s">
        <v>423</v>
      </c>
      <c r="B370" s="73" t="s">
        <v>424</v>
      </c>
      <c r="C370" s="73" t="s">
        <v>425</v>
      </c>
      <c r="D370" s="86" t="s">
        <v>425</v>
      </c>
    </row>
    <row r="371" spans="1:4" x14ac:dyDescent="0.2">
      <c r="A371" s="72" t="s">
        <v>603</v>
      </c>
      <c r="B371" s="73" t="s">
        <v>424</v>
      </c>
      <c r="C371" s="73" t="s">
        <v>425</v>
      </c>
      <c r="D371" s="86" t="s">
        <v>721</v>
      </c>
    </row>
    <row r="372" spans="1:4" x14ac:dyDescent="0.2">
      <c r="A372" s="72" t="s">
        <v>621</v>
      </c>
      <c r="B372" s="73" t="s">
        <v>424</v>
      </c>
      <c r="C372" s="73" t="s">
        <v>425</v>
      </c>
      <c r="D372" s="86" t="s">
        <v>144</v>
      </c>
    </row>
    <row r="373" spans="1:4" x14ac:dyDescent="0.2">
      <c r="A373" s="72" t="s">
        <v>1097</v>
      </c>
      <c r="B373" s="73" t="s">
        <v>424</v>
      </c>
      <c r="C373" s="73" t="s">
        <v>425</v>
      </c>
      <c r="D373" s="86" t="s">
        <v>1098</v>
      </c>
    </row>
    <row r="374" spans="1:4" x14ac:dyDescent="0.2">
      <c r="A374" s="72" t="s">
        <v>1099</v>
      </c>
      <c r="B374" s="73" t="s">
        <v>424</v>
      </c>
      <c r="C374" s="73" t="s">
        <v>425</v>
      </c>
      <c r="D374" s="86" t="s">
        <v>1100</v>
      </c>
    </row>
    <row r="375" spans="1:4" x14ac:dyDescent="0.2">
      <c r="A375" s="72" t="s">
        <v>426</v>
      </c>
      <c r="B375" s="73" t="s">
        <v>427</v>
      </c>
      <c r="C375" s="73" t="s">
        <v>428</v>
      </c>
      <c r="D375" s="86" t="s">
        <v>428</v>
      </c>
    </row>
    <row r="376" spans="1:4" x14ac:dyDescent="0.2">
      <c r="A376" s="72" t="s">
        <v>429</v>
      </c>
      <c r="B376" s="73" t="s">
        <v>430</v>
      </c>
      <c r="C376" s="73" t="s">
        <v>431</v>
      </c>
      <c r="D376" s="86" t="s">
        <v>431</v>
      </c>
    </row>
    <row r="377" spans="1:4" x14ac:dyDescent="0.2">
      <c r="A377" s="72" t="s">
        <v>432</v>
      </c>
      <c r="B377" s="73" t="s">
        <v>430</v>
      </c>
      <c r="C377" s="73" t="s">
        <v>431</v>
      </c>
      <c r="D377" s="86" t="s">
        <v>1101</v>
      </c>
    </row>
    <row r="378" spans="1:4" x14ac:dyDescent="0.2">
      <c r="A378" s="72" t="s">
        <v>433</v>
      </c>
      <c r="B378" s="73" t="s">
        <v>430</v>
      </c>
      <c r="C378" s="73" t="s">
        <v>431</v>
      </c>
      <c r="D378" s="86" t="s">
        <v>434</v>
      </c>
    </row>
    <row r="379" spans="1:4" x14ac:dyDescent="0.2">
      <c r="A379" s="72" t="s">
        <v>633</v>
      </c>
      <c r="B379" s="73" t="s">
        <v>430</v>
      </c>
      <c r="C379" s="73" t="s">
        <v>431</v>
      </c>
      <c r="D379" s="86" t="s">
        <v>634</v>
      </c>
    </row>
    <row r="380" spans="1:4" x14ac:dyDescent="0.2">
      <c r="A380" s="72" t="s">
        <v>936</v>
      </c>
      <c r="B380" s="73" t="s">
        <v>430</v>
      </c>
      <c r="C380" s="73" t="s">
        <v>431</v>
      </c>
      <c r="D380" s="86" t="s">
        <v>937</v>
      </c>
    </row>
    <row r="381" spans="1:4" x14ac:dyDescent="0.2">
      <c r="A381" s="72" t="s">
        <v>435</v>
      </c>
      <c r="B381" s="73" t="s">
        <v>430</v>
      </c>
      <c r="C381" s="73" t="s">
        <v>436</v>
      </c>
      <c r="D381" s="86" t="s">
        <v>436</v>
      </c>
    </row>
    <row r="382" spans="1:4" x14ac:dyDescent="0.2">
      <c r="A382" s="72" t="s">
        <v>437</v>
      </c>
      <c r="B382" s="73" t="s">
        <v>430</v>
      </c>
      <c r="C382" s="73" t="s">
        <v>438</v>
      </c>
      <c r="D382" s="86" t="s">
        <v>438</v>
      </c>
    </row>
    <row r="383" spans="1:4" x14ac:dyDescent="0.2">
      <c r="A383" s="72" t="s">
        <v>439</v>
      </c>
      <c r="B383" s="73" t="s">
        <v>430</v>
      </c>
      <c r="C383" s="73" t="s">
        <v>440</v>
      </c>
      <c r="D383" s="86" t="s">
        <v>440</v>
      </c>
    </row>
    <row r="384" spans="1:4" x14ac:dyDescent="0.2">
      <c r="A384" s="72" t="s">
        <v>441</v>
      </c>
      <c r="B384" s="73" t="s">
        <v>442</v>
      </c>
      <c r="C384" s="73" t="s">
        <v>443</v>
      </c>
      <c r="D384" s="86" t="s">
        <v>443</v>
      </c>
    </row>
    <row r="385" spans="1:4" x14ac:dyDescent="0.2">
      <c r="A385" s="72" t="s">
        <v>939</v>
      </c>
      <c r="B385" s="73" t="s">
        <v>442</v>
      </c>
      <c r="C385" s="73" t="s">
        <v>443</v>
      </c>
      <c r="D385" s="86" t="s">
        <v>940</v>
      </c>
    </row>
    <row r="386" spans="1:4" x14ac:dyDescent="0.2">
      <c r="A386" s="72" t="s">
        <v>444</v>
      </c>
      <c r="B386" s="73" t="s">
        <v>442</v>
      </c>
      <c r="C386" s="73" t="s">
        <v>445</v>
      </c>
      <c r="D386" s="86" t="s">
        <v>445</v>
      </c>
    </row>
    <row r="387" spans="1:4" x14ac:dyDescent="0.2">
      <c r="A387" s="72" t="s">
        <v>446</v>
      </c>
      <c r="B387" s="73" t="s">
        <v>442</v>
      </c>
      <c r="C387" s="73" t="s">
        <v>447</v>
      </c>
      <c r="D387" s="86" t="s">
        <v>447</v>
      </c>
    </row>
    <row r="388" spans="1:4" x14ac:dyDescent="0.2">
      <c r="A388" s="72" t="s">
        <v>1210</v>
      </c>
      <c r="B388" s="73" t="s">
        <v>442</v>
      </c>
      <c r="C388" s="73" t="s">
        <v>1209</v>
      </c>
      <c r="D388" s="86" t="s">
        <v>1209</v>
      </c>
    </row>
    <row r="389" spans="1:4" x14ac:dyDescent="0.2">
      <c r="A389" s="72" t="s">
        <v>635</v>
      </c>
      <c r="B389" s="73" t="s">
        <v>636</v>
      </c>
      <c r="C389" s="73" t="s">
        <v>637</v>
      </c>
      <c r="D389" s="86" t="s">
        <v>637</v>
      </c>
    </row>
    <row r="390" spans="1:4" x14ac:dyDescent="0.2">
      <c r="A390" s="72" t="s">
        <v>638</v>
      </c>
      <c r="B390" s="73" t="s">
        <v>636</v>
      </c>
      <c r="C390" s="73" t="s">
        <v>416</v>
      </c>
      <c r="D390" s="86" t="s">
        <v>416</v>
      </c>
    </row>
    <row r="391" spans="1:4" x14ac:dyDescent="0.2">
      <c r="A391" s="72" t="s">
        <v>639</v>
      </c>
      <c r="B391" s="73" t="s">
        <v>636</v>
      </c>
      <c r="C391" s="73" t="s">
        <v>416</v>
      </c>
      <c r="D391" s="86" t="s">
        <v>662</v>
      </c>
    </row>
    <row r="392" spans="1:4" x14ac:dyDescent="0.2">
      <c r="A392" s="72" t="s">
        <v>1102</v>
      </c>
      <c r="B392" s="73" t="s">
        <v>636</v>
      </c>
      <c r="C392" s="73" t="s">
        <v>416</v>
      </c>
      <c r="D392" s="86" t="s">
        <v>1103</v>
      </c>
    </row>
    <row r="393" spans="1:4" x14ac:dyDescent="0.2">
      <c r="A393" s="72" t="s">
        <v>1104</v>
      </c>
      <c r="B393" s="73" t="s">
        <v>636</v>
      </c>
      <c r="C393" s="73" t="s">
        <v>416</v>
      </c>
      <c r="D393" s="86" t="s">
        <v>1105</v>
      </c>
    </row>
    <row r="394" spans="1:4" x14ac:dyDescent="0.2">
      <c r="A394" s="72" t="s">
        <v>1106</v>
      </c>
      <c r="B394" s="73" t="s">
        <v>636</v>
      </c>
      <c r="C394" s="73" t="s">
        <v>416</v>
      </c>
      <c r="D394" s="86" t="s">
        <v>1107</v>
      </c>
    </row>
    <row r="395" spans="1:4" x14ac:dyDescent="0.2">
      <c r="A395" s="72" t="s">
        <v>685</v>
      </c>
      <c r="B395" s="73" t="s">
        <v>689</v>
      </c>
      <c r="C395" s="73" t="s">
        <v>690</v>
      </c>
      <c r="D395" s="73" t="s">
        <v>690</v>
      </c>
    </row>
    <row r="396" spans="1:4" x14ac:dyDescent="0.2">
      <c r="A396" s="72" t="s">
        <v>938</v>
      </c>
      <c r="B396" s="73" t="s">
        <v>689</v>
      </c>
      <c r="C396" s="73" t="s">
        <v>690</v>
      </c>
      <c r="D396" s="73" t="s">
        <v>1108</v>
      </c>
    </row>
    <row r="397" spans="1:4" x14ac:dyDescent="0.2">
      <c r="A397" s="72" t="s">
        <v>686</v>
      </c>
      <c r="B397" s="73" t="s">
        <v>689</v>
      </c>
      <c r="C397" s="73" t="s">
        <v>691</v>
      </c>
      <c r="D397" s="73" t="s">
        <v>691</v>
      </c>
    </row>
    <row r="398" spans="1:4" x14ac:dyDescent="0.2">
      <c r="A398" s="72" t="s">
        <v>687</v>
      </c>
      <c r="B398" s="73" t="s">
        <v>689</v>
      </c>
      <c r="C398" s="73" t="s">
        <v>691</v>
      </c>
      <c r="D398" s="73" t="s">
        <v>632</v>
      </c>
    </row>
    <row r="399" spans="1:4" x14ac:dyDescent="0.2">
      <c r="A399" s="72" t="s">
        <v>688</v>
      </c>
      <c r="B399" s="73" t="s">
        <v>689</v>
      </c>
      <c r="C399" s="73" t="s">
        <v>691</v>
      </c>
      <c r="D399" s="73" t="s">
        <v>1109</v>
      </c>
    </row>
    <row r="400" spans="1:4" x14ac:dyDescent="0.2">
      <c r="A400" s="72" t="s">
        <v>694</v>
      </c>
      <c r="B400" s="73" t="s">
        <v>96</v>
      </c>
      <c r="C400" s="73" t="s">
        <v>95</v>
      </c>
      <c r="D400" s="73" t="s">
        <v>95</v>
      </c>
    </row>
    <row r="401" spans="1:4" x14ac:dyDescent="0.2">
      <c r="A401" s="72" t="s">
        <v>722</v>
      </c>
      <c r="B401" s="73" t="s">
        <v>1110</v>
      </c>
      <c r="C401" s="73" t="s">
        <v>723</v>
      </c>
      <c r="D401" s="73" t="s">
        <v>723</v>
      </c>
    </row>
    <row r="402" spans="1:4" x14ac:dyDescent="0.2">
      <c r="A402" s="72" t="s">
        <v>724</v>
      </c>
      <c r="B402" s="73" t="s">
        <v>1110</v>
      </c>
      <c r="C402" s="73" t="s">
        <v>723</v>
      </c>
      <c r="D402" s="73" t="s">
        <v>188</v>
      </c>
    </row>
    <row r="403" spans="1:4" x14ac:dyDescent="0.2">
      <c r="A403" s="72" t="s">
        <v>1111</v>
      </c>
      <c r="B403" s="73" t="s">
        <v>1110</v>
      </c>
      <c r="C403" s="73" t="s">
        <v>723</v>
      </c>
      <c r="D403" s="73" t="s">
        <v>1112</v>
      </c>
    </row>
    <row r="404" spans="1:4" x14ac:dyDescent="0.2">
      <c r="A404" s="72" t="s">
        <v>1113</v>
      </c>
      <c r="B404" s="73" t="s">
        <v>1110</v>
      </c>
      <c r="C404" s="73" t="s">
        <v>723</v>
      </c>
      <c r="D404" s="73" t="s">
        <v>1114</v>
      </c>
    </row>
    <row r="405" spans="1:4" x14ac:dyDescent="0.2">
      <c r="A405" s="72" t="s">
        <v>1115</v>
      </c>
      <c r="B405" s="73" t="s">
        <v>1110</v>
      </c>
      <c r="C405" s="73" t="s">
        <v>723</v>
      </c>
      <c r="D405" s="73" t="s">
        <v>1116</v>
      </c>
    </row>
    <row r="406" spans="1:4" x14ac:dyDescent="0.2">
      <c r="A406" s="72" t="s">
        <v>725</v>
      </c>
      <c r="B406" s="73" t="s">
        <v>1110</v>
      </c>
      <c r="C406" s="73" t="s">
        <v>726</v>
      </c>
      <c r="D406" s="73" t="s">
        <v>726</v>
      </c>
    </row>
    <row r="407" spans="1:4" x14ac:dyDescent="0.2">
      <c r="A407" s="72" t="s">
        <v>727</v>
      </c>
      <c r="B407" s="73" t="s">
        <v>1110</v>
      </c>
      <c r="C407" s="73" t="s">
        <v>728</v>
      </c>
      <c r="D407" s="73" t="s">
        <v>728</v>
      </c>
    </row>
    <row r="408" spans="1:4" x14ac:dyDescent="0.2">
      <c r="A408" s="72" t="s">
        <v>729</v>
      </c>
      <c r="B408" s="73" t="s">
        <v>1110</v>
      </c>
      <c r="C408" s="73" t="s">
        <v>728</v>
      </c>
      <c r="D408" s="73" t="s">
        <v>1117</v>
      </c>
    </row>
    <row r="409" spans="1:4" x14ac:dyDescent="0.2">
      <c r="A409" s="72" t="s">
        <v>730</v>
      </c>
      <c r="B409" s="73" t="s">
        <v>1110</v>
      </c>
      <c r="C409" s="73" t="s">
        <v>728</v>
      </c>
      <c r="D409" s="73" t="s">
        <v>731</v>
      </c>
    </row>
    <row r="410" spans="1:4" x14ac:dyDescent="0.2">
      <c r="A410" s="72" t="s">
        <v>888</v>
      </c>
      <c r="B410" s="73" t="s">
        <v>1110</v>
      </c>
      <c r="C410" s="73" t="s">
        <v>728</v>
      </c>
      <c r="D410" s="73" t="s">
        <v>1118</v>
      </c>
    </row>
    <row r="411" spans="1:4" x14ac:dyDescent="0.2">
      <c r="A411" s="72" t="s">
        <v>1119</v>
      </c>
      <c r="B411" s="73" t="s">
        <v>1110</v>
      </c>
      <c r="C411" s="73" t="s">
        <v>728</v>
      </c>
      <c r="D411" s="86" t="s">
        <v>1120</v>
      </c>
    </row>
    <row r="412" spans="1:4" x14ac:dyDescent="0.2">
      <c r="A412" s="72" t="s">
        <v>833</v>
      </c>
      <c r="B412" s="73" t="s">
        <v>834</v>
      </c>
      <c r="C412" s="73" t="s">
        <v>877</v>
      </c>
      <c r="D412" s="86" t="s">
        <v>877</v>
      </c>
    </row>
    <row r="413" spans="1:4" x14ac:dyDescent="0.2">
      <c r="A413" s="72" t="s">
        <v>838</v>
      </c>
      <c r="B413" s="73" t="s">
        <v>834</v>
      </c>
      <c r="C413" s="73" t="s">
        <v>877</v>
      </c>
      <c r="D413" s="86" t="s">
        <v>1121</v>
      </c>
    </row>
    <row r="414" spans="1:4" x14ac:dyDescent="0.2">
      <c r="A414" s="72" t="s">
        <v>861</v>
      </c>
      <c r="B414" s="73" t="s">
        <v>834</v>
      </c>
      <c r="C414" s="73" t="s">
        <v>877</v>
      </c>
      <c r="D414" s="86" t="s">
        <v>863</v>
      </c>
    </row>
    <row r="415" spans="1:4" x14ac:dyDescent="0.2">
      <c r="A415" s="72" t="s">
        <v>839</v>
      </c>
      <c r="B415" s="73" t="s">
        <v>834</v>
      </c>
      <c r="C415" s="73" t="s">
        <v>840</v>
      </c>
      <c r="D415" s="86" t="s">
        <v>840</v>
      </c>
    </row>
    <row r="416" spans="1:4" x14ac:dyDescent="0.2">
      <c r="A416" s="72" t="s">
        <v>841</v>
      </c>
      <c r="B416" s="73" t="s">
        <v>834</v>
      </c>
      <c r="C416" s="73" t="s">
        <v>840</v>
      </c>
      <c r="D416" s="86" t="s">
        <v>1122</v>
      </c>
    </row>
    <row r="417" spans="1:4" x14ac:dyDescent="0.2">
      <c r="A417" s="72" t="s">
        <v>868</v>
      </c>
      <c r="B417" s="73" t="s">
        <v>834</v>
      </c>
      <c r="C417" s="73" t="s">
        <v>840</v>
      </c>
      <c r="D417" s="86" t="s">
        <v>866</v>
      </c>
    </row>
    <row r="418" spans="1:4" x14ac:dyDescent="0.2">
      <c r="A418" s="72" t="s">
        <v>899</v>
      </c>
      <c r="B418" s="73" t="s">
        <v>925</v>
      </c>
      <c r="C418" s="73" t="s">
        <v>780</v>
      </c>
      <c r="D418" s="86" t="s">
        <v>780</v>
      </c>
    </row>
    <row r="419" spans="1:4" x14ac:dyDescent="0.2">
      <c r="A419" s="72" t="s">
        <v>900</v>
      </c>
      <c r="B419" s="73" t="s">
        <v>925</v>
      </c>
      <c r="C419" s="73" t="s">
        <v>781</v>
      </c>
      <c r="D419" s="86" t="s">
        <v>781</v>
      </c>
    </row>
    <row r="420" spans="1:4" x14ac:dyDescent="0.2">
      <c r="A420" s="72" t="s">
        <v>901</v>
      </c>
      <c r="B420" s="73" t="s">
        <v>925</v>
      </c>
      <c r="C420" s="73" t="s">
        <v>782</v>
      </c>
      <c r="D420" s="86" t="s">
        <v>782</v>
      </c>
    </row>
    <row r="421" spans="1:4" x14ac:dyDescent="0.2">
      <c r="A421" s="72" t="s">
        <v>902</v>
      </c>
      <c r="B421" s="73" t="s">
        <v>925</v>
      </c>
      <c r="C421" s="73" t="s">
        <v>783</v>
      </c>
      <c r="D421" s="86" t="s">
        <v>783</v>
      </c>
    </row>
    <row r="422" spans="1:4" x14ac:dyDescent="0.2">
      <c r="A422" s="72" t="s">
        <v>903</v>
      </c>
      <c r="B422" s="73" t="s">
        <v>925</v>
      </c>
      <c r="C422" s="73" t="s">
        <v>784</v>
      </c>
      <c r="D422" s="86" t="s">
        <v>784</v>
      </c>
    </row>
    <row r="423" spans="1:4" x14ac:dyDescent="0.2">
      <c r="A423" s="72" t="s">
        <v>904</v>
      </c>
      <c r="B423" s="73" t="s">
        <v>925</v>
      </c>
      <c r="C423" s="73" t="s">
        <v>926</v>
      </c>
      <c r="D423" s="86" t="s">
        <v>926</v>
      </c>
    </row>
    <row r="424" spans="1:4" x14ac:dyDescent="0.2">
      <c r="A424" s="72" t="s">
        <v>905</v>
      </c>
      <c r="B424" s="73" t="s">
        <v>925</v>
      </c>
      <c r="C424" s="73" t="s">
        <v>785</v>
      </c>
      <c r="D424" s="86" t="s">
        <v>785</v>
      </c>
    </row>
    <row r="425" spans="1:4" x14ac:dyDescent="0.2">
      <c r="A425" s="72" t="s">
        <v>906</v>
      </c>
      <c r="B425" s="73" t="s">
        <v>925</v>
      </c>
      <c r="C425" s="73" t="s">
        <v>786</v>
      </c>
      <c r="D425" s="86" t="s">
        <v>786</v>
      </c>
    </row>
    <row r="426" spans="1:4" x14ac:dyDescent="0.2">
      <c r="A426" s="72" t="s">
        <v>907</v>
      </c>
      <c r="B426" s="73" t="s">
        <v>925</v>
      </c>
      <c r="C426" s="73" t="s">
        <v>787</v>
      </c>
      <c r="D426" s="86" t="s">
        <v>787</v>
      </c>
    </row>
    <row r="427" spans="1:4" x14ac:dyDescent="0.2">
      <c r="A427" s="72" t="s">
        <v>908</v>
      </c>
      <c r="B427" s="73" t="s">
        <v>925</v>
      </c>
      <c r="C427" s="73" t="s">
        <v>788</v>
      </c>
      <c r="D427" s="86" t="s">
        <v>788</v>
      </c>
    </row>
    <row r="428" spans="1:4" x14ac:dyDescent="0.2">
      <c r="A428" s="72" t="s">
        <v>909</v>
      </c>
      <c r="B428" s="73" t="s">
        <v>925</v>
      </c>
      <c r="C428" s="73" t="s">
        <v>789</v>
      </c>
      <c r="D428" s="86" t="s">
        <v>789</v>
      </c>
    </row>
    <row r="429" spans="1:4" x14ac:dyDescent="0.2">
      <c r="A429" s="72" t="s">
        <v>910</v>
      </c>
      <c r="B429" s="73" t="s">
        <v>925</v>
      </c>
      <c r="C429" s="73" t="s">
        <v>790</v>
      </c>
      <c r="D429" s="86" t="s">
        <v>790</v>
      </c>
    </row>
    <row r="430" spans="1:4" x14ac:dyDescent="0.2">
      <c r="A430" s="72" t="s">
        <v>911</v>
      </c>
      <c r="B430" s="73" t="s">
        <v>925</v>
      </c>
      <c r="C430" s="73" t="s">
        <v>109</v>
      </c>
      <c r="D430" s="86" t="s">
        <v>109</v>
      </c>
    </row>
    <row r="431" spans="1:4" x14ac:dyDescent="0.2">
      <c r="A431" s="72" t="s">
        <v>912</v>
      </c>
      <c r="B431" s="73" t="s">
        <v>925</v>
      </c>
      <c r="C431" s="73" t="s">
        <v>791</v>
      </c>
      <c r="D431" s="86" t="s">
        <v>791</v>
      </c>
    </row>
    <row r="432" spans="1:4" x14ac:dyDescent="0.2">
      <c r="A432" s="72" t="s">
        <v>913</v>
      </c>
      <c r="B432" s="73" t="s">
        <v>925</v>
      </c>
      <c r="C432" s="73" t="s">
        <v>792</v>
      </c>
      <c r="D432" s="86" t="s">
        <v>792</v>
      </c>
    </row>
    <row r="433" spans="1:4" x14ac:dyDescent="0.2">
      <c r="A433" s="72" t="s">
        <v>914</v>
      </c>
      <c r="B433" s="73" t="s">
        <v>925</v>
      </c>
      <c r="C433" s="73" t="s">
        <v>708</v>
      </c>
      <c r="D433" s="86" t="s">
        <v>708</v>
      </c>
    </row>
    <row r="434" spans="1:4" x14ac:dyDescent="0.2">
      <c r="A434" s="72" t="s">
        <v>1123</v>
      </c>
      <c r="B434" s="73" t="s">
        <v>1124</v>
      </c>
      <c r="C434" s="73" t="s">
        <v>1125</v>
      </c>
      <c r="D434" s="86" t="s">
        <v>1126</v>
      </c>
    </row>
    <row r="435" spans="1:4" x14ac:dyDescent="0.2">
      <c r="A435" s="72" t="s">
        <v>1127</v>
      </c>
      <c r="B435" s="73" t="s">
        <v>1124</v>
      </c>
      <c r="C435" s="73" t="s">
        <v>1125</v>
      </c>
      <c r="D435" s="86" t="s">
        <v>1128</v>
      </c>
    </row>
    <row r="436" spans="1:4" x14ac:dyDescent="0.2">
      <c r="A436" s="72" t="s">
        <v>1129</v>
      </c>
      <c r="B436" s="73" t="s">
        <v>1124</v>
      </c>
      <c r="C436" s="73" t="s">
        <v>1125</v>
      </c>
      <c r="D436" s="86" t="s">
        <v>1130</v>
      </c>
    </row>
    <row r="437" spans="1:4" x14ac:dyDescent="0.2">
      <c r="A437" s="72" t="s">
        <v>1131</v>
      </c>
      <c r="B437" s="73" t="s">
        <v>1124</v>
      </c>
      <c r="C437" s="73" t="s">
        <v>1125</v>
      </c>
      <c r="D437" s="86" t="s">
        <v>1132</v>
      </c>
    </row>
    <row r="438" spans="1:4" x14ac:dyDescent="0.2">
      <c r="A438" s="72" t="s">
        <v>1133</v>
      </c>
      <c r="B438" s="73" t="s">
        <v>1124</v>
      </c>
      <c r="C438" s="73" t="s">
        <v>1125</v>
      </c>
      <c r="D438" s="86" t="s">
        <v>1134</v>
      </c>
    </row>
    <row r="439" spans="1:4" x14ac:dyDescent="0.2">
      <c r="A439" s="72" t="s">
        <v>1135</v>
      </c>
      <c r="B439" s="73" t="s">
        <v>1124</v>
      </c>
      <c r="C439" s="73" t="s">
        <v>1125</v>
      </c>
      <c r="D439" s="86" t="s">
        <v>1136</v>
      </c>
    </row>
    <row r="440" spans="1:4" x14ac:dyDescent="0.2">
      <c r="A440" s="72" t="s">
        <v>1137</v>
      </c>
      <c r="B440" s="73" t="s">
        <v>1124</v>
      </c>
      <c r="C440" s="73" t="s">
        <v>1125</v>
      </c>
      <c r="D440" s="86" t="s">
        <v>1138</v>
      </c>
    </row>
    <row r="441" spans="1:4" x14ac:dyDescent="0.2">
      <c r="A441" s="72" t="s">
        <v>1139</v>
      </c>
      <c r="B441" s="73" t="s">
        <v>1124</v>
      </c>
      <c r="C441" s="73" t="s">
        <v>1125</v>
      </c>
      <c r="D441" s="86" t="s">
        <v>1140</v>
      </c>
    </row>
    <row r="442" spans="1:4" x14ac:dyDescent="0.2">
      <c r="A442" s="72" t="s">
        <v>1141</v>
      </c>
      <c r="B442" s="73" t="s">
        <v>1124</v>
      </c>
      <c r="C442" s="73" t="s">
        <v>1125</v>
      </c>
      <c r="D442" s="86" t="s">
        <v>1142</v>
      </c>
    </row>
    <row r="443" spans="1:4" x14ac:dyDescent="0.2">
      <c r="A443" s="72" t="s">
        <v>1143</v>
      </c>
      <c r="B443" s="73" t="s">
        <v>1124</v>
      </c>
      <c r="C443" s="73" t="s">
        <v>1125</v>
      </c>
      <c r="D443" s="86" t="s">
        <v>1144</v>
      </c>
    </row>
    <row r="444" spans="1:4" x14ac:dyDescent="0.2">
      <c r="A444" s="72" t="s">
        <v>1145</v>
      </c>
      <c r="B444" s="73" t="s">
        <v>1124</v>
      </c>
      <c r="C444" s="73" t="s">
        <v>1125</v>
      </c>
      <c r="D444" s="86" t="s">
        <v>1146</v>
      </c>
    </row>
    <row r="445" spans="1:4" x14ac:dyDescent="0.2">
      <c r="A445" s="72" t="s">
        <v>1147</v>
      </c>
      <c r="B445" s="73" t="s">
        <v>1124</v>
      </c>
      <c r="C445" s="73" t="s">
        <v>1125</v>
      </c>
      <c r="D445" s="86" t="s">
        <v>1148</v>
      </c>
    </row>
  </sheetData>
  <sheetProtection algorithmName="SHA-512" hashValue="hn9uXE/dKNzw/zE+C8tvQWCWel8AiyTQCmyTk+bpYcAGLMswDKvhtMR7Miy/4w0h/Uuva/sthmKFyfDQiv40dg==" saltValue="dCESwt9PKAqD6ilVLsK47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134"/>
  <sheetViews>
    <sheetView showGridLines="0" zoomScale="85" zoomScaleNormal="85" workbookViewId="0">
      <selection activeCell="A2" sqref="A2:E413"/>
    </sheetView>
  </sheetViews>
  <sheetFormatPr baseColWidth="10" defaultColWidth="14" defaultRowHeight="15.75" customHeight="1" x14ac:dyDescent="0.25"/>
  <cols>
    <col min="1" max="1" width="104.28515625" customWidth="1"/>
    <col min="2" max="2" width="28.42578125" customWidth="1"/>
    <col min="3" max="3" width="1.5703125" customWidth="1"/>
    <col min="4" max="4" width="32.42578125" customWidth="1"/>
    <col min="5" max="5" width="14.140625" customWidth="1"/>
    <col min="6" max="6" width="3.140625" customWidth="1"/>
    <col min="7" max="7" width="19.28515625" customWidth="1"/>
    <col min="8" max="8" width="2.42578125" customWidth="1"/>
    <col min="9" max="9" width="17.85546875" customWidth="1"/>
    <col min="10" max="10" width="24.7109375" customWidth="1"/>
    <col min="11" max="11" width="2.28515625" customWidth="1"/>
    <col min="12" max="12" width="24.85546875" customWidth="1"/>
    <col min="13" max="13" width="2.5703125" customWidth="1"/>
    <col min="14" max="14" width="22.7109375" customWidth="1"/>
    <col min="15" max="15" width="1.42578125" customWidth="1"/>
    <col min="16" max="16" width="8.5703125" customWidth="1"/>
    <col min="17" max="18" width="12.7109375" customWidth="1"/>
    <col min="19" max="19" width="40.42578125" customWidth="1"/>
    <col min="20" max="20" width="19.85546875" customWidth="1"/>
  </cols>
  <sheetData>
    <row r="1" spans="1:19" ht="15.75" customHeight="1" thickBot="1" x14ac:dyDescent="0.3">
      <c r="A1" s="8" t="s">
        <v>520</v>
      </c>
    </row>
    <row r="2" spans="1:19" ht="15.75" customHeight="1" thickBot="1" x14ac:dyDescent="0.3">
      <c r="A2" s="94" t="s">
        <v>448</v>
      </c>
      <c r="B2" s="95"/>
      <c r="D2" s="21" t="s">
        <v>528</v>
      </c>
      <c r="E2" s="21"/>
      <c r="F2" s="22"/>
      <c r="G2" s="22"/>
      <c r="H2" s="22"/>
      <c r="I2" s="22"/>
      <c r="J2" s="22"/>
      <c r="K2" s="22"/>
      <c r="L2" s="22"/>
      <c r="M2" s="22"/>
      <c r="N2" s="23"/>
      <c r="O2" s="22"/>
      <c r="P2" s="22"/>
      <c r="Q2" s="22"/>
      <c r="R2" s="22"/>
      <c r="S2" s="22"/>
    </row>
    <row r="3" spans="1:19" ht="15.75" customHeight="1" thickBot="1" x14ac:dyDescent="0.3">
      <c r="A3" s="94" t="s">
        <v>449</v>
      </c>
      <c r="B3" s="95"/>
      <c r="D3" s="93" t="s">
        <v>529</v>
      </c>
      <c r="E3" s="93"/>
      <c r="F3" s="22"/>
      <c r="G3" s="91" t="s">
        <v>530</v>
      </c>
      <c r="H3" s="22"/>
      <c r="I3" s="91" t="s">
        <v>531</v>
      </c>
      <c r="J3" s="91"/>
      <c r="K3" s="22"/>
      <c r="L3" s="91" t="s">
        <v>532</v>
      </c>
      <c r="M3" s="22"/>
      <c r="N3" s="91" t="s">
        <v>533</v>
      </c>
      <c r="O3" s="22"/>
      <c r="P3" s="22"/>
      <c r="Q3" s="22"/>
      <c r="R3" s="22"/>
      <c r="S3" s="22"/>
    </row>
    <row r="4" spans="1:19" ht="15.75" customHeight="1" thickBot="1" x14ac:dyDescent="0.3">
      <c r="A4" s="9" t="s">
        <v>450</v>
      </c>
      <c r="B4" s="10" t="s">
        <v>451</v>
      </c>
      <c r="D4" s="93"/>
      <c r="E4" s="93"/>
      <c r="F4" s="22"/>
      <c r="G4" s="91"/>
      <c r="H4" s="22"/>
      <c r="I4" s="91"/>
      <c r="J4" s="91"/>
      <c r="K4" s="22"/>
      <c r="L4" s="91"/>
      <c r="M4" s="22"/>
      <c r="N4" s="91"/>
      <c r="O4" s="22"/>
      <c r="P4" s="22"/>
      <c r="Q4" s="22"/>
      <c r="R4" s="22"/>
      <c r="S4" s="22"/>
    </row>
    <row r="5" spans="1:19" ht="15.75" customHeight="1" thickBot="1" x14ac:dyDescent="0.3">
      <c r="A5" s="12" t="s">
        <v>452</v>
      </c>
      <c r="B5" s="13" t="s">
        <v>453</v>
      </c>
      <c r="D5" s="92" t="s">
        <v>534</v>
      </c>
      <c r="E5" s="92" t="s">
        <v>535</v>
      </c>
      <c r="F5" s="22"/>
      <c r="G5" s="91"/>
      <c r="H5" s="22"/>
      <c r="I5" s="92" t="s">
        <v>536</v>
      </c>
      <c r="J5" s="92" t="s">
        <v>537</v>
      </c>
      <c r="K5" s="22"/>
      <c r="L5" s="91"/>
      <c r="M5" s="22"/>
      <c r="N5" s="91"/>
      <c r="O5" s="22"/>
      <c r="P5" s="24" t="s">
        <v>0</v>
      </c>
      <c r="Q5" s="25" t="s">
        <v>538</v>
      </c>
      <c r="R5" s="25" t="s">
        <v>539</v>
      </c>
      <c r="S5" s="25" t="s">
        <v>540</v>
      </c>
    </row>
    <row r="6" spans="1:19" ht="15.75" customHeight="1" thickBot="1" x14ac:dyDescent="0.3">
      <c r="A6" s="12" t="s">
        <v>454</v>
      </c>
      <c r="B6" s="13" t="s">
        <v>455</v>
      </c>
      <c r="D6" s="92"/>
      <c r="E6" s="92"/>
      <c r="F6" s="22"/>
      <c r="G6" s="91"/>
      <c r="H6" s="22"/>
      <c r="I6" s="92"/>
      <c r="J6" s="92"/>
      <c r="K6" s="22"/>
      <c r="L6" s="91"/>
      <c r="M6" s="22"/>
      <c r="N6" s="91"/>
      <c r="O6" s="22"/>
      <c r="P6" s="26" t="s">
        <v>426</v>
      </c>
      <c r="Q6" s="27" t="s">
        <v>541</v>
      </c>
      <c r="R6" s="27" t="str">
        <f>CONCATENATE(P6,Q6)</f>
        <v>230101I</v>
      </c>
      <c r="S6" s="28" t="s">
        <v>428</v>
      </c>
    </row>
    <row r="7" spans="1:19" ht="15.75" customHeight="1" thickBot="1" x14ac:dyDescent="0.3">
      <c r="D7" s="29" t="s">
        <v>542</v>
      </c>
      <c r="E7" s="23" t="s">
        <v>12</v>
      </c>
      <c r="F7" s="22"/>
      <c r="G7" s="23" t="s">
        <v>543</v>
      </c>
      <c r="H7" s="22"/>
      <c r="I7" s="29" t="s">
        <v>541</v>
      </c>
      <c r="J7" s="23" t="s">
        <v>542</v>
      </c>
      <c r="K7" s="22"/>
      <c r="L7" s="23" t="s">
        <v>541</v>
      </c>
      <c r="M7" s="22"/>
      <c r="N7" s="23" t="s">
        <v>542</v>
      </c>
      <c r="O7" s="22"/>
      <c r="P7" s="26" t="s">
        <v>426</v>
      </c>
      <c r="Q7" s="27" t="s">
        <v>544</v>
      </c>
      <c r="R7" s="27" t="str">
        <f t="shared" ref="R7:R58" si="0">CONCATENATE(P7,Q7)</f>
        <v>230101II</v>
      </c>
      <c r="S7" s="28" t="s">
        <v>428</v>
      </c>
    </row>
    <row r="8" spans="1:19" ht="15.75" customHeight="1" thickBot="1" x14ac:dyDescent="0.3">
      <c r="A8" s="98" t="s">
        <v>456</v>
      </c>
      <c r="B8" s="99"/>
      <c r="D8" s="29" t="s">
        <v>545</v>
      </c>
      <c r="E8" s="30" t="s">
        <v>663</v>
      </c>
      <c r="F8" s="23"/>
      <c r="G8" s="23">
        <v>1</v>
      </c>
      <c r="H8" s="23"/>
      <c r="I8" s="29" t="s">
        <v>544</v>
      </c>
      <c r="J8" s="23" t="s">
        <v>545</v>
      </c>
      <c r="K8" s="23"/>
      <c r="L8" s="23" t="s">
        <v>544</v>
      </c>
      <c r="M8" s="23"/>
      <c r="N8" s="23" t="s">
        <v>545</v>
      </c>
      <c r="O8" s="23"/>
      <c r="P8" s="26" t="s">
        <v>426</v>
      </c>
      <c r="Q8" s="27" t="s">
        <v>28</v>
      </c>
      <c r="R8" s="27" t="str">
        <f t="shared" si="0"/>
        <v>230101III</v>
      </c>
      <c r="S8" s="28" t="s">
        <v>428</v>
      </c>
    </row>
    <row r="9" spans="1:19" ht="15.75" customHeight="1" thickBot="1" x14ac:dyDescent="0.3">
      <c r="A9" s="98" t="s">
        <v>457</v>
      </c>
      <c r="B9" s="99"/>
      <c r="D9" s="29" t="s">
        <v>546</v>
      </c>
      <c r="E9" s="30" t="s">
        <v>664</v>
      </c>
      <c r="F9" s="23"/>
      <c r="G9" s="23" t="s">
        <v>547</v>
      </c>
      <c r="H9" s="23"/>
      <c r="I9" s="29" t="s">
        <v>28</v>
      </c>
      <c r="J9" s="23" t="s">
        <v>546</v>
      </c>
      <c r="K9" s="23"/>
      <c r="L9" s="23" t="s">
        <v>28</v>
      </c>
      <c r="M9" s="23"/>
      <c r="N9" s="23" t="s">
        <v>546</v>
      </c>
      <c r="O9" s="23"/>
      <c r="P9" s="26" t="s">
        <v>426</v>
      </c>
      <c r="Q9" s="27" t="s">
        <v>548</v>
      </c>
      <c r="R9" s="27" t="str">
        <f t="shared" si="0"/>
        <v>230101IV</v>
      </c>
      <c r="S9" s="28" t="s">
        <v>428</v>
      </c>
    </row>
    <row r="10" spans="1:19" ht="15.75" customHeight="1" thickBot="1" x14ac:dyDescent="0.3">
      <c r="A10" s="14" t="s">
        <v>450</v>
      </c>
      <c r="B10" s="11" t="s">
        <v>451</v>
      </c>
      <c r="D10" s="29" t="s">
        <v>549</v>
      </c>
      <c r="E10" s="30" t="s">
        <v>665</v>
      </c>
      <c r="F10" s="23"/>
      <c r="G10" s="23">
        <v>2</v>
      </c>
      <c r="H10" s="23"/>
      <c r="I10" s="23">
        <v>1</v>
      </c>
      <c r="J10" s="23" t="s">
        <v>550</v>
      </c>
      <c r="K10" s="23"/>
      <c r="L10" s="23" t="s">
        <v>548</v>
      </c>
      <c r="M10" s="23"/>
      <c r="N10" s="23" t="s">
        <v>550</v>
      </c>
      <c r="O10" s="23"/>
      <c r="P10" s="26" t="s">
        <v>426</v>
      </c>
      <c r="Q10" s="27" t="s">
        <v>551</v>
      </c>
      <c r="R10" s="27" t="str">
        <f t="shared" si="0"/>
        <v>230101V</v>
      </c>
      <c r="S10" s="28" t="s">
        <v>428</v>
      </c>
    </row>
    <row r="11" spans="1:19" ht="15.75" customHeight="1" thickBot="1" x14ac:dyDescent="0.3">
      <c r="A11" s="57" t="s">
        <v>458</v>
      </c>
      <c r="B11" s="58">
        <v>10</v>
      </c>
      <c r="D11" s="23" t="s">
        <v>547</v>
      </c>
      <c r="E11" s="23"/>
      <c r="F11" s="23"/>
      <c r="G11" s="23">
        <v>3</v>
      </c>
      <c r="H11" s="23"/>
      <c r="I11" s="23">
        <v>2</v>
      </c>
      <c r="J11" s="23" t="s">
        <v>2</v>
      </c>
      <c r="K11" s="23"/>
      <c r="L11" s="23" t="s">
        <v>551</v>
      </c>
      <c r="M11" s="23"/>
      <c r="N11" s="23" t="s">
        <v>2</v>
      </c>
      <c r="O11" s="23"/>
      <c r="P11" s="26" t="s">
        <v>426</v>
      </c>
      <c r="Q11" s="27" t="s">
        <v>552</v>
      </c>
      <c r="R11" s="27" t="str">
        <f t="shared" si="0"/>
        <v>230101VI</v>
      </c>
      <c r="S11" s="28" t="s">
        <v>428</v>
      </c>
    </row>
    <row r="12" spans="1:19" ht="15.75" customHeight="1" thickBot="1" x14ac:dyDescent="0.3">
      <c r="A12" s="59" t="s">
        <v>459</v>
      </c>
      <c r="B12" s="60">
        <v>11</v>
      </c>
      <c r="D12" s="23" t="s">
        <v>553</v>
      </c>
      <c r="E12" s="23"/>
      <c r="F12" s="23"/>
      <c r="G12" s="23">
        <v>4</v>
      </c>
      <c r="H12" s="23"/>
      <c r="I12" s="23">
        <v>3</v>
      </c>
      <c r="J12" s="23" t="s">
        <v>554</v>
      </c>
      <c r="K12" s="23"/>
      <c r="L12" s="23" t="s">
        <v>552</v>
      </c>
      <c r="M12" s="23"/>
      <c r="N12" s="23" t="s">
        <v>554</v>
      </c>
      <c r="O12" s="23"/>
      <c r="P12" s="26" t="s">
        <v>426</v>
      </c>
      <c r="Q12" s="27" t="s">
        <v>555</v>
      </c>
      <c r="R12" s="27" t="str">
        <f t="shared" si="0"/>
        <v>230101VII</v>
      </c>
      <c r="S12" s="28" t="s">
        <v>428</v>
      </c>
    </row>
    <row r="13" spans="1:19" ht="15.75" customHeight="1" thickBot="1" x14ac:dyDescent="0.3">
      <c r="A13" s="59" t="s">
        <v>460</v>
      </c>
      <c r="B13" s="60">
        <v>12</v>
      </c>
      <c r="D13" s="23">
        <v>2</v>
      </c>
      <c r="E13" s="23"/>
      <c r="F13" s="23"/>
      <c r="G13" s="23">
        <v>5</v>
      </c>
      <c r="H13" s="23"/>
      <c r="I13" s="23">
        <v>4</v>
      </c>
      <c r="J13" s="23" t="s">
        <v>556</v>
      </c>
      <c r="K13" s="23"/>
      <c r="L13" s="23" t="s">
        <v>555</v>
      </c>
      <c r="M13" s="23"/>
      <c r="N13" s="23" t="s">
        <v>556</v>
      </c>
      <c r="O13" s="23"/>
      <c r="P13" s="26" t="s">
        <v>426</v>
      </c>
      <c r="Q13" s="27" t="s">
        <v>557</v>
      </c>
      <c r="R13" s="27" t="str">
        <f t="shared" si="0"/>
        <v>230101VIII</v>
      </c>
      <c r="S13" s="28" t="s">
        <v>428</v>
      </c>
    </row>
    <row r="14" spans="1:19" ht="15.75" customHeight="1" thickBot="1" x14ac:dyDescent="0.3">
      <c r="A14" s="59" t="s">
        <v>695</v>
      </c>
      <c r="B14" s="60">
        <v>13</v>
      </c>
      <c r="D14" s="23">
        <v>3</v>
      </c>
      <c r="E14" s="23"/>
      <c r="F14" s="23"/>
      <c r="G14" s="23">
        <v>6</v>
      </c>
      <c r="H14" s="23"/>
      <c r="I14" s="23">
        <v>5</v>
      </c>
      <c r="J14" s="23" t="s">
        <v>455</v>
      </c>
      <c r="K14" s="23"/>
      <c r="L14" s="23" t="s">
        <v>557</v>
      </c>
      <c r="M14" s="23"/>
      <c r="N14" s="23" t="s">
        <v>455</v>
      </c>
      <c r="O14" s="23"/>
      <c r="P14" s="26" t="s">
        <v>426</v>
      </c>
      <c r="Q14" s="27" t="s">
        <v>558</v>
      </c>
      <c r="R14" s="27" t="str">
        <f t="shared" si="0"/>
        <v>230101IX</v>
      </c>
      <c r="S14" s="28" t="s">
        <v>428</v>
      </c>
    </row>
    <row r="15" spans="1:19" ht="15.75" customHeight="1" thickBot="1" x14ac:dyDescent="0.3">
      <c r="A15" s="59" t="s">
        <v>763</v>
      </c>
      <c r="B15" s="60">
        <v>14</v>
      </c>
      <c r="D15" s="23">
        <v>4</v>
      </c>
      <c r="E15" s="23"/>
      <c r="F15" s="23"/>
      <c r="G15" s="23">
        <v>7</v>
      </c>
      <c r="H15" s="23"/>
      <c r="I15" s="23">
        <v>6</v>
      </c>
      <c r="J15" s="23" t="s">
        <v>541</v>
      </c>
      <c r="K15" s="23"/>
      <c r="L15" s="23" t="s">
        <v>558</v>
      </c>
      <c r="M15" s="23"/>
      <c r="N15" s="23" t="s">
        <v>541</v>
      </c>
      <c r="O15" s="23"/>
      <c r="P15" s="26" t="s">
        <v>426</v>
      </c>
      <c r="Q15" s="27" t="s">
        <v>559</v>
      </c>
      <c r="R15" s="27" t="str">
        <f t="shared" si="0"/>
        <v>230101X</v>
      </c>
      <c r="S15" s="28" t="s">
        <v>428</v>
      </c>
    </row>
    <row r="16" spans="1:19" ht="15.75" customHeight="1" thickBot="1" x14ac:dyDescent="0.3">
      <c r="A16" s="59" t="s">
        <v>764</v>
      </c>
      <c r="B16" s="60">
        <v>15</v>
      </c>
      <c r="D16" s="23">
        <v>5</v>
      </c>
      <c r="E16" s="23"/>
      <c r="F16" s="23"/>
      <c r="G16" s="23">
        <v>8</v>
      </c>
      <c r="H16" s="23"/>
      <c r="I16" s="23">
        <v>7</v>
      </c>
      <c r="J16" s="23" t="s">
        <v>560</v>
      </c>
      <c r="K16" s="23"/>
      <c r="L16" s="23" t="s">
        <v>559</v>
      </c>
      <c r="M16" s="23"/>
      <c r="N16" s="23" t="s">
        <v>560</v>
      </c>
      <c r="O16" s="23"/>
      <c r="P16" s="26" t="s">
        <v>426</v>
      </c>
      <c r="Q16" s="27" t="s">
        <v>561</v>
      </c>
      <c r="R16" s="27" t="str">
        <f t="shared" si="0"/>
        <v>230101XI</v>
      </c>
      <c r="S16" s="28" t="s">
        <v>428</v>
      </c>
    </row>
    <row r="17" spans="1:19" ht="15.75" customHeight="1" thickBot="1" x14ac:dyDescent="0.3">
      <c r="A17" s="59" t="s">
        <v>461</v>
      </c>
      <c r="B17" s="60">
        <v>20</v>
      </c>
      <c r="D17" s="23">
        <v>6</v>
      </c>
      <c r="E17" s="23"/>
      <c r="F17" s="23"/>
      <c r="G17" s="23">
        <v>9</v>
      </c>
      <c r="H17" s="23"/>
      <c r="I17" s="23">
        <v>8</v>
      </c>
      <c r="J17" s="23" t="s">
        <v>19</v>
      </c>
      <c r="K17" s="23"/>
      <c r="L17" s="23" t="s">
        <v>561</v>
      </c>
      <c r="M17" s="23"/>
      <c r="N17" s="23" t="s">
        <v>19</v>
      </c>
      <c r="O17" s="23"/>
      <c r="P17" s="26" t="s">
        <v>426</v>
      </c>
      <c r="Q17" s="27" t="s">
        <v>562</v>
      </c>
      <c r="R17" s="27" t="str">
        <f t="shared" si="0"/>
        <v>230101XII</v>
      </c>
      <c r="S17" s="28" t="s">
        <v>428</v>
      </c>
    </row>
    <row r="18" spans="1:19" ht="15.75" customHeight="1" thickBot="1" x14ac:dyDescent="0.3">
      <c r="A18" s="59" t="s">
        <v>462</v>
      </c>
      <c r="B18" s="60">
        <v>30</v>
      </c>
      <c r="D18" s="23">
        <v>7</v>
      </c>
      <c r="E18" s="23"/>
      <c r="F18" s="23"/>
      <c r="G18" s="23">
        <v>10</v>
      </c>
      <c r="H18" s="23"/>
      <c r="I18" s="23">
        <v>9</v>
      </c>
      <c r="J18" s="23" t="s">
        <v>563</v>
      </c>
      <c r="K18" s="23"/>
      <c r="L18" s="23" t="s">
        <v>562</v>
      </c>
      <c r="M18" s="23"/>
      <c r="N18" s="23" t="s">
        <v>563</v>
      </c>
      <c r="O18" s="23"/>
      <c r="P18" s="26" t="s">
        <v>426</v>
      </c>
      <c r="Q18" s="27" t="s">
        <v>564</v>
      </c>
      <c r="R18" s="27" t="str">
        <f t="shared" si="0"/>
        <v>230101XIII</v>
      </c>
      <c r="S18" s="28" t="s">
        <v>428</v>
      </c>
    </row>
    <row r="19" spans="1:19" ht="15.75" customHeight="1" thickBot="1" x14ac:dyDescent="0.3">
      <c r="A19" s="59" t="s">
        <v>463</v>
      </c>
      <c r="B19" s="60">
        <v>40</v>
      </c>
      <c r="D19" s="23">
        <v>8</v>
      </c>
      <c r="E19" s="23"/>
      <c r="F19" s="23"/>
      <c r="G19" s="23">
        <v>11</v>
      </c>
      <c r="H19" s="23"/>
      <c r="I19" s="23">
        <v>10</v>
      </c>
      <c r="J19" s="23" t="s">
        <v>453</v>
      </c>
      <c r="K19" s="23"/>
      <c r="L19" s="23" t="s">
        <v>564</v>
      </c>
      <c r="M19" s="23"/>
      <c r="N19" s="23" t="s">
        <v>453</v>
      </c>
      <c r="O19" s="23"/>
      <c r="P19" s="26" t="s">
        <v>426</v>
      </c>
      <c r="Q19" s="27" t="s">
        <v>565</v>
      </c>
      <c r="R19" s="27" t="str">
        <f t="shared" si="0"/>
        <v>230101XIV</v>
      </c>
      <c r="S19" s="28" t="s">
        <v>428</v>
      </c>
    </row>
    <row r="20" spans="1:19" ht="15.75" customHeight="1" thickBot="1" x14ac:dyDescent="0.3">
      <c r="A20" s="59" t="s">
        <v>464</v>
      </c>
      <c r="B20" s="60">
        <v>50</v>
      </c>
      <c r="D20" s="23">
        <v>9</v>
      </c>
      <c r="E20" s="23"/>
      <c r="F20" s="23"/>
      <c r="G20" s="23">
        <v>12</v>
      </c>
      <c r="H20" s="23"/>
      <c r="I20" s="23">
        <v>11</v>
      </c>
      <c r="J20" s="31" t="s">
        <v>566</v>
      </c>
      <c r="K20" s="23"/>
      <c r="L20" s="23" t="s">
        <v>565</v>
      </c>
      <c r="M20" s="23"/>
      <c r="N20" s="23" t="s">
        <v>566</v>
      </c>
      <c r="O20" s="23"/>
      <c r="P20" s="26" t="s">
        <v>426</v>
      </c>
      <c r="Q20" s="27" t="s">
        <v>567</v>
      </c>
      <c r="R20" s="27" t="str">
        <f t="shared" si="0"/>
        <v>230101XV</v>
      </c>
      <c r="S20" s="28" t="s">
        <v>428</v>
      </c>
    </row>
    <row r="21" spans="1:19" ht="15.75" customHeight="1" thickBot="1" x14ac:dyDescent="0.3">
      <c r="A21" s="59" t="s">
        <v>465</v>
      </c>
      <c r="B21" s="60">
        <v>60</v>
      </c>
      <c r="D21" s="23">
        <v>10</v>
      </c>
      <c r="E21" s="23"/>
      <c r="F21" s="23"/>
      <c r="G21" s="23">
        <v>13</v>
      </c>
      <c r="H21" s="23"/>
      <c r="I21" s="23">
        <v>12</v>
      </c>
      <c r="J21" s="22"/>
      <c r="K21" s="23"/>
      <c r="L21" s="23" t="s">
        <v>567</v>
      </c>
      <c r="M21" s="23"/>
      <c r="N21" s="23" t="s">
        <v>568</v>
      </c>
      <c r="O21" s="23"/>
      <c r="P21" s="26" t="s">
        <v>426</v>
      </c>
      <c r="Q21" s="27" t="s">
        <v>569</v>
      </c>
      <c r="R21" s="27" t="str">
        <f t="shared" si="0"/>
        <v>230101XVI</v>
      </c>
      <c r="S21" s="28" t="s">
        <v>428</v>
      </c>
    </row>
    <row r="22" spans="1:19" ht="15.75" customHeight="1" thickBot="1" x14ac:dyDescent="0.3">
      <c r="A22" s="59" t="s">
        <v>765</v>
      </c>
      <c r="B22" s="60">
        <v>61</v>
      </c>
      <c r="D22" s="23">
        <v>11</v>
      </c>
      <c r="E22" s="23"/>
      <c r="F22" s="23"/>
      <c r="G22" s="23">
        <v>14</v>
      </c>
      <c r="H22" s="23"/>
      <c r="I22" s="23">
        <v>13</v>
      </c>
      <c r="J22" s="22"/>
      <c r="K22" s="23"/>
      <c r="L22" s="23" t="s">
        <v>569</v>
      </c>
      <c r="M22" s="23"/>
      <c r="N22" s="23" t="s">
        <v>570</v>
      </c>
      <c r="O22" s="23"/>
      <c r="P22" s="26" t="s">
        <v>426</v>
      </c>
      <c r="Q22" s="27" t="s">
        <v>571</v>
      </c>
      <c r="R22" s="27" t="str">
        <f t="shared" si="0"/>
        <v>230101XVII</v>
      </c>
      <c r="S22" s="28" t="s">
        <v>428</v>
      </c>
    </row>
    <row r="23" spans="1:19" ht="15.75" customHeight="1" thickBot="1" x14ac:dyDescent="0.3">
      <c r="A23" s="59" t="s">
        <v>766</v>
      </c>
      <c r="B23" s="60">
        <v>70</v>
      </c>
      <c r="D23" s="23">
        <v>12</v>
      </c>
      <c r="E23" s="23"/>
      <c r="F23" s="23"/>
      <c r="G23" s="23">
        <v>15</v>
      </c>
      <c r="H23" s="23"/>
      <c r="I23" s="23">
        <v>14</v>
      </c>
      <c r="J23" s="22"/>
      <c r="K23" s="23"/>
      <c r="L23" s="23" t="s">
        <v>571</v>
      </c>
      <c r="M23" s="23"/>
      <c r="N23" s="31" t="s">
        <v>572</v>
      </c>
      <c r="O23" s="23"/>
      <c r="P23" s="26" t="s">
        <v>426</v>
      </c>
      <c r="Q23" s="27" t="s">
        <v>573</v>
      </c>
      <c r="R23" s="27" t="str">
        <f t="shared" si="0"/>
        <v>230101XVIII</v>
      </c>
      <c r="S23" s="28" t="s">
        <v>428</v>
      </c>
    </row>
    <row r="24" spans="1:19" ht="15.75" customHeight="1" thickBot="1" x14ac:dyDescent="0.3">
      <c r="A24" s="59" t="s">
        <v>696</v>
      </c>
      <c r="B24" s="60">
        <v>90</v>
      </c>
      <c r="D24" s="23">
        <v>13</v>
      </c>
      <c r="E24" s="23"/>
      <c r="F24" s="23"/>
      <c r="G24" s="23">
        <v>16</v>
      </c>
      <c r="H24" s="23"/>
      <c r="I24" s="23">
        <v>15</v>
      </c>
      <c r="J24" s="22"/>
      <c r="K24" s="23"/>
      <c r="L24" s="23" t="s">
        <v>573</v>
      </c>
      <c r="M24" s="23"/>
      <c r="N24" s="23" t="s">
        <v>666</v>
      </c>
      <c r="O24" s="23"/>
      <c r="P24" s="32" t="s">
        <v>426</v>
      </c>
      <c r="Q24" s="33" t="s">
        <v>574</v>
      </c>
      <c r="R24" s="33" t="str">
        <f t="shared" si="0"/>
        <v>230101XIX</v>
      </c>
      <c r="S24" s="34" t="s">
        <v>428</v>
      </c>
    </row>
    <row r="25" spans="1:19" ht="15.75" customHeight="1" thickBot="1" x14ac:dyDescent="0.3">
      <c r="A25" s="59" t="s">
        <v>767</v>
      </c>
      <c r="B25" s="60">
        <v>80</v>
      </c>
      <c r="D25" s="23">
        <v>14</v>
      </c>
      <c r="E25" s="23"/>
      <c r="F25" s="23"/>
      <c r="G25" s="23">
        <v>17</v>
      </c>
      <c r="H25" s="23"/>
      <c r="I25" s="23">
        <v>16</v>
      </c>
      <c r="J25" s="22"/>
      <c r="K25" s="23"/>
      <c r="L25" s="23" t="s">
        <v>574</v>
      </c>
      <c r="M25" s="23"/>
      <c r="N25" s="23" t="s">
        <v>667</v>
      </c>
      <c r="O25" s="23"/>
      <c r="P25" s="35" t="s">
        <v>419</v>
      </c>
      <c r="Q25" s="36" t="s">
        <v>575</v>
      </c>
      <c r="R25" s="36" t="str">
        <f t="shared" si="0"/>
        <v>210701D-1</v>
      </c>
      <c r="S25" s="37" t="s">
        <v>576</v>
      </c>
    </row>
    <row r="26" spans="1:19" ht="15.75" customHeight="1" thickBot="1" x14ac:dyDescent="0.3">
      <c r="D26" s="23">
        <v>15</v>
      </c>
      <c r="E26" s="22"/>
      <c r="F26" s="23"/>
      <c r="G26" s="23">
        <v>18</v>
      </c>
      <c r="H26" s="23"/>
      <c r="I26" s="23">
        <v>17</v>
      </c>
      <c r="J26" s="22"/>
      <c r="K26" s="23"/>
      <c r="L26" s="23" t="s">
        <v>577</v>
      </c>
      <c r="M26" s="23"/>
      <c r="N26" s="23" t="s">
        <v>668</v>
      </c>
      <c r="O26" s="23"/>
      <c r="P26" s="26" t="s">
        <v>419</v>
      </c>
      <c r="Q26" s="27" t="s">
        <v>578</v>
      </c>
      <c r="R26" s="27" t="str">
        <f t="shared" si="0"/>
        <v>210701D-2</v>
      </c>
      <c r="S26" s="38" t="s">
        <v>576</v>
      </c>
    </row>
    <row r="27" spans="1:19" ht="15.75" customHeight="1" thickBot="1" x14ac:dyDescent="0.3">
      <c r="A27" s="96" t="s">
        <v>467</v>
      </c>
      <c r="B27" s="97"/>
      <c r="D27" s="23">
        <v>16</v>
      </c>
      <c r="E27" s="23"/>
      <c r="F27" s="23"/>
      <c r="G27" s="23">
        <v>19</v>
      </c>
      <c r="H27" s="23"/>
      <c r="I27" s="23">
        <v>18</v>
      </c>
      <c r="J27" s="22"/>
      <c r="K27" s="23"/>
      <c r="L27" s="23" t="s">
        <v>579</v>
      </c>
      <c r="M27" s="23"/>
      <c r="N27" s="23" t="s">
        <v>669</v>
      </c>
      <c r="O27" s="23"/>
      <c r="P27" s="26" t="s">
        <v>419</v>
      </c>
      <c r="Q27" s="27" t="s">
        <v>580</v>
      </c>
      <c r="R27" s="27" t="str">
        <f t="shared" si="0"/>
        <v>210701D-3</v>
      </c>
      <c r="S27" s="38" t="s">
        <v>576</v>
      </c>
    </row>
    <row r="28" spans="1:19" ht="15.75" customHeight="1" thickBot="1" x14ac:dyDescent="0.3">
      <c r="A28" s="96" t="s">
        <v>468</v>
      </c>
      <c r="B28" s="97"/>
      <c r="D28" s="23">
        <v>17</v>
      </c>
      <c r="E28" s="23"/>
      <c r="F28" s="23"/>
      <c r="G28" s="23">
        <v>20</v>
      </c>
      <c r="H28" s="23"/>
      <c r="I28" s="23">
        <v>19</v>
      </c>
      <c r="J28" s="22"/>
      <c r="K28" s="23"/>
      <c r="L28" s="23" t="s">
        <v>581</v>
      </c>
      <c r="M28" s="23"/>
      <c r="N28" s="23" t="s">
        <v>670</v>
      </c>
      <c r="O28" s="23"/>
      <c r="P28" s="26" t="s">
        <v>419</v>
      </c>
      <c r="Q28" s="27" t="s">
        <v>582</v>
      </c>
      <c r="R28" s="27" t="str">
        <f t="shared" si="0"/>
        <v>210701P-1</v>
      </c>
      <c r="S28" s="38" t="s">
        <v>576</v>
      </c>
    </row>
    <row r="29" spans="1:19" ht="15.75" customHeight="1" thickBot="1" x14ac:dyDescent="0.3">
      <c r="A29" s="15" t="s">
        <v>450</v>
      </c>
      <c r="B29" s="16" t="s">
        <v>451</v>
      </c>
      <c r="D29" s="23">
        <v>18</v>
      </c>
      <c r="E29" s="23"/>
      <c r="F29" s="23"/>
      <c r="G29" s="23">
        <v>21</v>
      </c>
      <c r="H29" s="23"/>
      <c r="I29" s="23">
        <v>20</v>
      </c>
      <c r="J29" s="22"/>
      <c r="K29" s="23"/>
      <c r="L29" s="31" t="s">
        <v>583</v>
      </c>
      <c r="M29" s="23"/>
      <c r="N29" s="23" t="s">
        <v>671</v>
      </c>
      <c r="O29" s="23"/>
      <c r="P29" s="26" t="s">
        <v>419</v>
      </c>
      <c r="Q29" s="27" t="s">
        <v>584</v>
      </c>
      <c r="R29" s="27" t="str">
        <f t="shared" si="0"/>
        <v>210701T-1</v>
      </c>
      <c r="S29" s="38" t="s">
        <v>576</v>
      </c>
    </row>
    <row r="30" spans="1:19" ht="15.75" customHeight="1" thickBot="1" x14ac:dyDescent="0.3">
      <c r="A30" s="61" t="s">
        <v>768</v>
      </c>
      <c r="B30" s="2" t="s">
        <v>604</v>
      </c>
      <c r="D30" s="23">
        <v>19</v>
      </c>
      <c r="E30" s="23"/>
      <c r="F30" s="23"/>
      <c r="G30" s="23">
        <v>22</v>
      </c>
      <c r="H30" s="23"/>
      <c r="I30" s="23">
        <v>21</v>
      </c>
      <c r="J30" s="22"/>
      <c r="K30" s="23"/>
      <c r="L30" s="22"/>
      <c r="M30" s="23"/>
      <c r="N30" s="23" t="s">
        <v>672</v>
      </c>
      <c r="O30" s="23"/>
      <c r="P30" s="26" t="s">
        <v>419</v>
      </c>
      <c r="Q30" s="27" t="s">
        <v>585</v>
      </c>
      <c r="R30" s="27" t="str">
        <f t="shared" si="0"/>
        <v>210701A-1</v>
      </c>
      <c r="S30" s="38" t="s">
        <v>576</v>
      </c>
    </row>
    <row r="31" spans="1:19" ht="15.75" customHeight="1" thickBot="1" x14ac:dyDescent="0.3">
      <c r="A31" s="62" t="s">
        <v>769</v>
      </c>
      <c r="B31" s="63" t="s">
        <v>469</v>
      </c>
      <c r="D31" s="23">
        <v>20</v>
      </c>
      <c r="E31" s="23"/>
      <c r="F31" s="23"/>
      <c r="G31" s="23">
        <v>23</v>
      </c>
      <c r="H31" s="23"/>
      <c r="I31" s="23">
        <v>22</v>
      </c>
      <c r="J31" s="22"/>
      <c r="K31" s="23"/>
      <c r="L31" s="22"/>
      <c r="M31" s="23"/>
      <c r="N31" s="23" t="s">
        <v>673</v>
      </c>
      <c r="O31" s="23"/>
      <c r="P31" s="32" t="s">
        <v>419</v>
      </c>
      <c r="Q31" s="33" t="s">
        <v>586</v>
      </c>
      <c r="R31" s="33" t="str">
        <f t="shared" si="0"/>
        <v>210701AUX</v>
      </c>
      <c r="S31" s="39" t="s">
        <v>576</v>
      </c>
    </row>
    <row r="32" spans="1:19" ht="15.75" customHeight="1" thickBot="1" x14ac:dyDescent="0.3">
      <c r="A32" s="62" t="s">
        <v>770</v>
      </c>
      <c r="B32" s="63" t="s">
        <v>471</v>
      </c>
      <c r="D32" s="23">
        <v>21</v>
      </c>
      <c r="E32" s="23"/>
      <c r="F32" s="23"/>
      <c r="G32" s="23">
        <v>24</v>
      </c>
      <c r="H32" s="23"/>
      <c r="I32" s="23">
        <v>23</v>
      </c>
      <c r="J32" s="22"/>
      <c r="K32" s="23"/>
      <c r="L32" s="22"/>
      <c r="M32" s="23"/>
      <c r="N32" s="23" t="s">
        <v>674</v>
      </c>
      <c r="O32" s="23"/>
      <c r="P32" s="35" t="s">
        <v>362</v>
      </c>
      <c r="Q32" s="36" t="s">
        <v>541</v>
      </c>
      <c r="R32" s="36" t="str">
        <f t="shared" si="0"/>
        <v>170201I</v>
      </c>
      <c r="S32" s="37" t="s">
        <v>587</v>
      </c>
    </row>
    <row r="33" spans="1:19" ht="15.75" customHeight="1" thickBot="1" x14ac:dyDescent="0.3">
      <c r="A33" s="62" t="s">
        <v>771</v>
      </c>
      <c r="B33" s="63" t="s">
        <v>7</v>
      </c>
      <c r="D33" s="23">
        <v>22</v>
      </c>
      <c r="E33" s="23"/>
      <c r="F33" s="23"/>
      <c r="G33" s="31">
        <v>25</v>
      </c>
      <c r="H33" s="23"/>
      <c r="I33" s="23">
        <v>24</v>
      </c>
      <c r="J33" s="22"/>
      <c r="K33" s="23"/>
      <c r="L33" s="22"/>
      <c r="M33" s="23"/>
      <c r="N33" s="23" t="s">
        <v>675</v>
      </c>
      <c r="O33" s="23"/>
      <c r="P33" s="40" t="s">
        <v>362</v>
      </c>
      <c r="Q33" s="27" t="s">
        <v>544</v>
      </c>
      <c r="R33" s="27" t="str">
        <f t="shared" si="0"/>
        <v>170201II</v>
      </c>
      <c r="S33" s="38" t="s">
        <v>587</v>
      </c>
    </row>
    <row r="34" spans="1:19" ht="15.75" customHeight="1" thickBot="1" x14ac:dyDescent="0.3">
      <c r="A34" s="62" t="s">
        <v>473</v>
      </c>
      <c r="B34" s="63" t="s">
        <v>3</v>
      </c>
      <c r="D34" s="23">
        <v>23</v>
      </c>
      <c r="E34" s="23"/>
      <c r="F34" s="23"/>
      <c r="G34" s="23"/>
      <c r="H34" s="23"/>
      <c r="I34" s="23">
        <v>25</v>
      </c>
      <c r="J34" s="22"/>
      <c r="K34" s="23"/>
      <c r="L34" s="22"/>
      <c r="M34" s="23"/>
      <c r="N34" s="23" t="s">
        <v>676</v>
      </c>
      <c r="O34" s="23"/>
      <c r="P34" s="40" t="s">
        <v>362</v>
      </c>
      <c r="Q34" s="27" t="s">
        <v>28</v>
      </c>
      <c r="R34" s="27" t="str">
        <f t="shared" si="0"/>
        <v>170201III</v>
      </c>
      <c r="S34" s="38" t="s">
        <v>587</v>
      </c>
    </row>
    <row r="35" spans="1:19" ht="15.75" customHeight="1" thickBot="1" x14ac:dyDescent="0.3">
      <c r="A35" s="62" t="s">
        <v>474</v>
      </c>
      <c r="B35" s="63" t="s">
        <v>42</v>
      </c>
      <c r="D35" s="23">
        <v>24</v>
      </c>
      <c r="E35" s="23"/>
      <c r="F35" s="23"/>
      <c r="G35" s="23"/>
      <c r="H35" s="23"/>
      <c r="I35" s="23">
        <v>26</v>
      </c>
      <c r="J35" s="22"/>
      <c r="K35" s="23"/>
      <c r="L35" s="22"/>
      <c r="M35" s="23"/>
      <c r="N35" s="23" t="s">
        <v>677</v>
      </c>
      <c r="O35" s="23"/>
      <c r="P35" s="40" t="s">
        <v>362</v>
      </c>
      <c r="Q35" s="27" t="s">
        <v>548</v>
      </c>
      <c r="R35" s="27" t="str">
        <f t="shared" si="0"/>
        <v>170201IV</v>
      </c>
      <c r="S35" s="38" t="s">
        <v>587</v>
      </c>
    </row>
    <row r="36" spans="1:19" ht="15.75" customHeight="1" thickBot="1" x14ac:dyDescent="0.3">
      <c r="A36" s="62" t="s">
        <v>475</v>
      </c>
      <c r="B36" s="63" t="s">
        <v>20</v>
      </c>
      <c r="D36" s="23">
        <v>25</v>
      </c>
      <c r="E36" s="23"/>
      <c r="F36" s="23"/>
      <c r="G36" s="23"/>
      <c r="H36" s="23"/>
      <c r="I36" s="23">
        <v>27</v>
      </c>
      <c r="J36" s="22"/>
      <c r="K36" s="23"/>
      <c r="L36" s="22"/>
      <c r="M36" s="23"/>
      <c r="N36" s="23" t="s">
        <v>678</v>
      </c>
      <c r="O36" s="23"/>
      <c r="P36" s="40" t="s">
        <v>362</v>
      </c>
      <c r="Q36" s="27" t="s">
        <v>551</v>
      </c>
      <c r="R36" s="27" t="str">
        <f t="shared" si="0"/>
        <v>170201V</v>
      </c>
      <c r="S36" s="38" t="s">
        <v>587</v>
      </c>
    </row>
    <row r="37" spans="1:19" ht="15.75" customHeight="1" thickBot="1" x14ac:dyDescent="0.3">
      <c r="A37" s="62" t="s">
        <v>476</v>
      </c>
      <c r="B37" s="63" t="s">
        <v>40</v>
      </c>
      <c r="D37" s="23">
        <v>26</v>
      </c>
      <c r="E37" s="23"/>
      <c r="F37" s="23"/>
      <c r="G37" s="23"/>
      <c r="H37" s="23"/>
      <c r="I37" s="23">
        <v>28</v>
      </c>
      <c r="J37" s="22"/>
      <c r="K37" s="23"/>
      <c r="L37" s="22"/>
      <c r="M37" s="23"/>
      <c r="N37" s="23" t="s">
        <v>679</v>
      </c>
      <c r="O37" s="23"/>
      <c r="P37" s="40" t="s">
        <v>362</v>
      </c>
      <c r="Q37" s="27" t="s">
        <v>552</v>
      </c>
      <c r="R37" s="27" t="str">
        <f t="shared" si="0"/>
        <v>170201VI</v>
      </c>
      <c r="S37" s="38" t="s">
        <v>587</v>
      </c>
    </row>
    <row r="38" spans="1:19" ht="15.75" customHeight="1" thickBot="1" x14ac:dyDescent="0.3">
      <c r="A38" s="62" t="s">
        <v>772</v>
      </c>
      <c r="B38" s="63" t="s">
        <v>773</v>
      </c>
      <c r="D38" s="23">
        <v>27</v>
      </c>
      <c r="E38" s="23"/>
      <c r="F38" s="23"/>
      <c r="G38" s="23"/>
      <c r="H38" s="23"/>
      <c r="I38" s="23">
        <v>29</v>
      </c>
      <c r="J38" s="22"/>
      <c r="K38" s="23"/>
      <c r="L38" s="22"/>
      <c r="M38" s="23"/>
      <c r="N38" s="23" t="s">
        <v>680</v>
      </c>
      <c r="O38" s="23"/>
      <c r="P38" s="41" t="s">
        <v>362</v>
      </c>
      <c r="Q38" s="33" t="s">
        <v>555</v>
      </c>
      <c r="R38" s="33" t="str">
        <f t="shared" si="0"/>
        <v>170201VII</v>
      </c>
      <c r="S38" s="39" t="s">
        <v>587</v>
      </c>
    </row>
    <row r="39" spans="1:19" ht="15.75" customHeight="1" thickBot="1" x14ac:dyDescent="0.3">
      <c r="A39" s="74" t="s">
        <v>850</v>
      </c>
      <c r="B39" s="64" t="s">
        <v>851</v>
      </c>
      <c r="D39" s="23">
        <v>28</v>
      </c>
      <c r="E39" s="23"/>
      <c r="F39" s="23"/>
      <c r="G39" s="23"/>
      <c r="H39" s="23"/>
      <c r="I39" s="23">
        <v>30</v>
      </c>
      <c r="J39" s="22"/>
      <c r="K39" s="23"/>
      <c r="L39" s="22"/>
      <c r="M39" s="23"/>
      <c r="N39" s="23" t="s">
        <v>681</v>
      </c>
      <c r="O39" s="23"/>
      <c r="P39" s="42" t="s">
        <v>435</v>
      </c>
      <c r="Q39" s="36" t="s">
        <v>588</v>
      </c>
      <c r="R39" s="36" t="str">
        <f t="shared" si="0"/>
        <v>240201JS</v>
      </c>
      <c r="S39" s="37" t="s">
        <v>589</v>
      </c>
    </row>
    <row r="40" spans="1:19" ht="15.75" customHeight="1" thickBot="1" x14ac:dyDescent="0.3">
      <c r="A40" s="74" t="s">
        <v>852</v>
      </c>
      <c r="B40" s="64" t="s">
        <v>853</v>
      </c>
      <c r="D40" s="23">
        <v>29</v>
      </c>
      <c r="E40" s="23"/>
      <c r="F40" s="23"/>
      <c r="G40" s="23"/>
      <c r="H40" s="23"/>
      <c r="I40" s="31">
        <v>31</v>
      </c>
      <c r="J40" s="22"/>
      <c r="K40" s="23"/>
      <c r="L40" s="22"/>
      <c r="M40" s="23"/>
      <c r="N40" s="23" t="s">
        <v>682</v>
      </c>
      <c r="O40" s="23"/>
      <c r="P40" s="40" t="s">
        <v>435</v>
      </c>
      <c r="Q40" s="27" t="s">
        <v>541</v>
      </c>
      <c r="R40" s="27" t="str">
        <f t="shared" si="0"/>
        <v>240201I</v>
      </c>
      <c r="S40" s="38" t="s">
        <v>589</v>
      </c>
    </row>
    <row r="41" spans="1:19" ht="15.75" customHeight="1" thickBot="1" x14ac:dyDescent="0.3">
      <c r="A41" s="62" t="s">
        <v>774</v>
      </c>
      <c r="B41" s="63" t="s">
        <v>775</v>
      </c>
      <c r="D41" s="23">
        <v>30</v>
      </c>
      <c r="E41" s="23"/>
      <c r="F41" s="23"/>
      <c r="G41" s="23"/>
      <c r="H41" s="23"/>
      <c r="I41" s="22"/>
      <c r="J41" s="22"/>
      <c r="K41" s="23"/>
      <c r="L41" s="22"/>
      <c r="M41" s="23"/>
      <c r="N41" s="23"/>
      <c r="O41" s="23"/>
      <c r="P41" s="40" t="s">
        <v>435</v>
      </c>
      <c r="Q41" s="27" t="s">
        <v>544</v>
      </c>
      <c r="R41" s="27" t="str">
        <f t="shared" si="0"/>
        <v>240201II</v>
      </c>
      <c r="S41" s="38" t="s">
        <v>589</v>
      </c>
    </row>
    <row r="42" spans="1:19" ht="15.75" customHeight="1" thickBot="1" x14ac:dyDescent="0.3">
      <c r="A42" s="62" t="s">
        <v>776</v>
      </c>
      <c r="B42" s="63" t="s">
        <v>777</v>
      </c>
      <c r="D42" s="31">
        <v>31</v>
      </c>
      <c r="E42" s="23"/>
      <c r="F42" s="23"/>
      <c r="G42" s="23"/>
      <c r="H42" s="23"/>
      <c r="I42" s="22"/>
      <c r="J42" s="22"/>
      <c r="K42" s="23"/>
      <c r="L42" s="22"/>
      <c r="M42" s="23"/>
      <c r="N42" s="23"/>
      <c r="O42" s="23"/>
      <c r="P42" s="40" t="s">
        <v>435</v>
      </c>
      <c r="Q42" s="27" t="s">
        <v>28</v>
      </c>
      <c r="R42" s="27" t="str">
        <f t="shared" si="0"/>
        <v>240201III</v>
      </c>
      <c r="S42" s="38" t="s">
        <v>589</v>
      </c>
    </row>
    <row r="43" spans="1:19" ht="15.75" customHeight="1" thickBot="1" x14ac:dyDescent="0.3">
      <c r="A43" s="1" t="s">
        <v>477</v>
      </c>
      <c r="B43" s="3" t="s">
        <v>478</v>
      </c>
      <c r="D43" s="23" t="s">
        <v>541</v>
      </c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2"/>
      <c r="P43" s="40" t="s">
        <v>435</v>
      </c>
      <c r="Q43" s="27" t="s">
        <v>548</v>
      </c>
      <c r="R43" s="27" t="str">
        <f t="shared" si="0"/>
        <v>240201IV</v>
      </c>
      <c r="S43" s="38" t="s">
        <v>589</v>
      </c>
    </row>
    <row r="44" spans="1:19" ht="15.75" customHeight="1" thickBot="1" x14ac:dyDescent="0.3">
      <c r="A44" s="17" t="s">
        <v>479</v>
      </c>
      <c r="B44" s="18" t="s">
        <v>18</v>
      </c>
      <c r="D44" s="23" t="s">
        <v>544</v>
      </c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2"/>
      <c r="P44" s="40" t="s">
        <v>435</v>
      </c>
      <c r="Q44" s="27" t="s">
        <v>551</v>
      </c>
      <c r="R44" s="27" t="str">
        <f t="shared" si="0"/>
        <v>240201V</v>
      </c>
      <c r="S44" s="38" t="s">
        <v>589</v>
      </c>
    </row>
    <row r="45" spans="1:19" ht="15.75" customHeight="1" thickBot="1" x14ac:dyDescent="0.3">
      <c r="A45" s="61" t="s">
        <v>466</v>
      </c>
      <c r="B45" s="4">
        <v>61</v>
      </c>
      <c r="D45" s="23" t="s">
        <v>28</v>
      </c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2"/>
      <c r="P45" s="41" t="s">
        <v>435</v>
      </c>
      <c r="Q45" s="33" t="s">
        <v>12</v>
      </c>
      <c r="R45" s="33" t="str">
        <f t="shared" si="0"/>
        <v>240201SINGR</v>
      </c>
      <c r="S45" s="39" t="s">
        <v>589</v>
      </c>
    </row>
    <row r="46" spans="1:19" ht="15.75" customHeight="1" thickBot="1" x14ac:dyDescent="0.3">
      <c r="A46" s="62" t="s">
        <v>480</v>
      </c>
      <c r="B46" s="63" t="s">
        <v>471</v>
      </c>
      <c r="D46" s="23" t="s">
        <v>548</v>
      </c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2"/>
      <c r="P46" s="35" t="s">
        <v>138</v>
      </c>
      <c r="Q46" s="36" t="s">
        <v>541</v>
      </c>
      <c r="R46" s="36" t="str">
        <f t="shared" si="0"/>
        <v>072101I</v>
      </c>
      <c r="S46" s="37" t="s">
        <v>590</v>
      </c>
    </row>
    <row r="47" spans="1:19" ht="15.75" customHeight="1" thickBot="1" x14ac:dyDescent="0.3">
      <c r="A47" s="62" t="s">
        <v>481</v>
      </c>
      <c r="B47" s="63" t="s">
        <v>7</v>
      </c>
      <c r="D47" s="23" t="s">
        <v>551</v>
      </c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2"/>
      <c r="P47" s="26" t="s">
        <v>138</v>
      </c>
      <c r="Q47" s="27" t="s">
        <v>544</v>
      </c>
      <c r="R47" s="27" t="str">
        <f t="shared" si="0"/>
        <v>072101II</v>
      </c>
      <c r="S47" s="38" t="s">
        <v>590</v>
      </c>
    </row>
    <row r="48" spans="1:19" ht="15.75" customHeight="1" thickBot="1" x14ac:dyDescent="0.3">
      <c r="A48" s="62" t="s">
        <v>778</v>
      </c>
      <c r="B48" s="63" t="s">
        <v>3</v>
      </c>
      <c r="D48" s="23" t="s">
        <v>552</v>
      </c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2"/>
      <c r="P48" s="26" t="s">
        <v>138</v>
      </c>
      <c r="Q48" s="55" t="s">
        <v>698</v>
      </c>
      <c r="R48" s="27" t="str">
        <f t="shared" si="0"/>
        <v>072101IA</v>
      </c>
      <c r="S48" s="56"/>
    </row>
    <row r="49" spans="1:19" ht="15.75" customHeight="1" thickBot="1" x14ac:dyDescent="0.3">
      <c r="A49" s="62" t="s">
        <v>482</v>
      </c>
      <c r="B49" s="63" t="s">
        <v>42</v>
      </c>
      <c r="D49" s="23" t="s">
        <v>555</v>
      </c>
      <c r="P49" s="26" t="s">
        <v>138</v>
      </c>
      <c r="Q49" s="55" t="s">
        <v>699</v>
      </c>
      <c r="R49" s="27" t="str">
        <f t="shared" si="0"/>
        <v>072101IIA</v>
      </c>
      <c r="S49" s="56"/>
    </row>
    <row r="50" spans="1:19" ht="15.75" customHeight="1" thickBot="1" x14ac:dyDescent="0.3">
      <c r="A50" s="62" t="s">
        <v>483</v>
      </c>
      <c r="B50" s="63" t="s">
        <v>20</v>
      </c>
      <c r="D50" s="23" t="s">
        <v>557</v>
      </c>
      <c r="P50" s="26" t="s">
        <v>138</v>
      </c>
      <c r="Q50" s="55" t="s">
        <v>700</v>
      </c>
      <c r="R50" s="27" t="str">
        <f t="shared" si="0"/>
        <v>072101IIB</v>
      </c>
      <c r="S50" s="56"/>
    </row>
    <row r="51" spans="1:19" ht="15.75" customHeight="1" thickBot="1" x14ac:dyDescent="0.3">
      <c r="A51" s="62" t="s">
        <v>484</v>
      </c>
      <c r="B51" s="63" t="s">
        <v>40</v>
      </c>
      <c r="D51" s="23" t="s">
        <v>558</v>
      </c>
      <c r="P51" s="26" t="s">
        <v>138</v>
      </c>
      <c r="Q51" s="55" t="s">
        <v>701</v>
      </c>
      <c r="R51" s="27" t="str">
        <f t="shared" si="0"/>
        <v>072101IIC</v>
      </c>
      <c r="S51" s="56"/>
    </row>
    <row r="52" spans="1:19" ht="15.75" customHeight="1" thickBot="1" x14ac:dyDescent="0.3">
      <c r="A52" s="62" t="s">
        <v>485</v>
      </c>
      <c r="B52" s="63" t="s">
        <v>18</v>
      </c>
      <c r="D52" s="23" t="s">
        <v>559</v>
      </c>
      <c r="P52" s="26" t="s">
        <v>138</v>
      </c>
      <c r="Q52" s="55" t="s">
        <v>702</v>
      </c>
      <c r="R52" s="27" t="str">
        <f t="shared" si="0"/>
        <v>072101IIIA</v>
      </c>
      <c r="S52" s="56"/>
    </row>
    <row r="53" spans="1:19" ht="15.75" customHeight="1" thickBot="1" x14ac:dyDescent="0.3">
      <c r="A53" s="1" t="s">
        <v>486</v>
      </c>
      <c r="B53" s="5">
        <v>20</v>
      </c>
      <c r="D53" s="23" t="s">
        <v>561</v>
      </c>
      <c r="P53" s="26" t="s">
        <v>138</v>
      </c>
      <c r="Q53" s="55" t="s">
        <v>703</v>
      </c>
      <c r="R53" s="27" t="str">
        <f t="shared" si="0"/>
        <v>072101IIIB</v>
      </c>
      <c r="S53" s="56"/>
    </row>
    <row r="54" spans="1:19" ht="15.75" customHeight="1" thickBot="1" x14ac:dyDescent="0.3">
      <c r="A54" s="62" t="s">
        <v>770</v>
      </c>
      <c r="B54" s="63" t="s">
        <v>471</v>
      </c>
      <c r="D54" s="23" t="s">
        <v>562</v>
      </c>
      <c r="P54" s="26" t="s">
        <v>138</v>
      </c>
      <c r="Q54" s="55" t="s">
        <v>704</v>
      </c>
      <c r="R54" s="27" t="str">
        <f t="shared" si="0"/>
        <v>072101IIIC</v>
      </c>
      <c r="S54" s="56"/>
    </row>
    <row r="55" spans="1:19" ht="15.75" customHeight="1" thickBot="1" x14ac:dyDescent="0.3">
      <c r="A55" s="62" t="s">
        <v>771</v>
      </c>
      <c r="B55" s="63" t="s">
        <v>7</v>
      </c>
      <c r="D55" s="23" t="s">
        <v>564</v>
      </c>
      <c r="P55" s="26" t="s">
        <v>138</v>
      </c>
      <c r="Q55" s="55" t="s">
        <v>548</v>
      </c>
      <c r="R55" s="27" t="str">
        <f t="shared" si="0"/>
        <v>072101IV</v>
      </c>
      <c r="S55" s="56"/>
    </row>
    <row r="56" spans="1:19" ht="15.75" customHeight="1" thickBot="1" x14ac:dyDescent="0.3">
      <c r="A56" s="62" t="s">
        <v>473</v>
      </c>
      <c r="B56" s="63" t="s">
        <v>3</v>
      </c>
      <c r="D56" s="23" t="s">
        <v>565</v>
      </c>
      <c r="P56" s="26" t="s">
        <v>138</v>
      </c>
      <c r="Q56" s="55" t="s">
        <v>705</v>
      </c>
      <c r="R56" s="27" t="str">
        <f t="shared" si="0"/>
        <v>072101IVA</v>
      </c>
      <c r="S56" s="56"/>
    </row>
    <row r="57" spans="1:19" ht="15.75" customHeight="1" thickBot="1" x14ac:dyDescent="0.3">
      <c r="A57" s="62" t="s">
        <v>487</v>
      </c>
      <c r="B57" s="63" t="s">
        <v>488</v>
      </c>
      <c r="D57" s="23" t="s">
        <v>567</v>
      </c>
      <c r="P57" s="26" t="s">
        <v>138</v>
      </c>
      <c r="Q57" s="55" t="s">
        <v>706</v>
      </c>
      <c r="R57" s="27" t="str">
        <f t="shared" si="0"/>
        <v>072101IVB</v>
      </c>
      <c r="S57" s="56"/>
    </row>
    <row r="58" spans="1:19" ht="15.75" customHeight="1" thickBot="1" x14ac:dyDescent="0.3">
      <c r="A58" s="62" t="s">
        <v>474</v>
      </c>
      <c r="B58" s="63" t="s">
        <v>42</v>
      </c>
      <c r="D58" s="23" t="s">
        <v>569</v>
      </c>
      <c r="P58" s="32" t="s">
        <v>138</v>
      </c>
      <c r="Q58" s="33" t="s">
        <v>28</v>
      </c>
      <c r="R58" s="33" t="str">
        <f t="shared" si="0"/>
        <v>072101III</v>
      </c>
      <c r="S58" s="39" t="s">
        <v>590</v>
      </c>
    </row>
    <row r="59" spans="1:19" ht="15.75" customHeight="1" thickBot="1" x14ac:dyDescent="0.3">
      <c r="A59" s="62" t="s">
        <v>489</v>
      </c>
      <c r="B59" s="63" t="s">
        <v>490</v>
      </c>
      <c r="D59" s="23" t="s">
        <v>571</v>
      </c>
    </row>
    <row r="60" spans="1:19" ht="15.75" customHeight="1" thickBot="1" x14ac:dyDescent="0.3">
      <c r="A60" s="62" t="s">
        <v>475</v>
      </c>
      <c r="B60" s="63" t="s">
        <v>20</v>
      </c>
      <c r="D60" s="23" t="s">
        <v>573</v>
      </c>
      <c r="P60" s="40" t="s">
        <v>380</v>
      </c>
    </row>
    <row r="61" spans="1:19" ht="15.75" customHeight="1" thickBot="1" x14ac:dyDescent="0.3">
      <c r="A61" s="62" t="s">
        <v>476</v>
      </c>
      <c r="B61" s="63" t="s">
        <v>40</v>
      </c>
      <c r="D61" s="23" t="s">
        <v>574</v>
      </c>
      <c r="P61" s="40" t="s">
        <v>381</v>
      </c>
    </row>
    <row r="62" spans="1:19" ht="15.75" customHeight="1" thickBot="1" x14ac:dyDescent="0.3">
      <c r="A62" s="1" t="s">
        <v>83</v>
      </c>
      <c r="B62" s="6">
        <v>30</v>
      </c>
      <c r="D62" s="23" t="s">
        <v>577</v>
      </c>
      <c r="P62" s="40" t="s">
        <v>382</v>
      </c>
    </row>
    <row r="63" spans="1:19" ht="15.75" customHeight="1" thickBot="1" x14ac:dyDescent="0.3">
      <c r="A63" s="62" t="s">
        <v>491</v>
      </c>
      <c r="B63" s="63" t="s">
        <v>492</v>
      </c>
      <c r="D63" s="23" t="s">
        <v>579</v>
      </c>
      <c r="P63" s="40" t="s">
        <v>383</v>
      </c>
    </row>
    <row r="64" spans="1:19" ht="15.75" customHeight="1" thickBot="1" x14ac:dyDescent="0.3">
      <c r="A64" s="62" t="s">
        <v>493</v>
      </c>
      <c r="B64" s="63" t="s">
        <v>494</v>
      </c>
      <c r="D64" s="23" t="s">
        <v>581</v>
      </c>
      <c r="P64" s="40" t="s">
        <v>384</v>
      </c>
    </row>
    <row r="65" spans="1:16" ht="15.75" customHeight="1" thickBot="1" x14ac:dyDescent="0.3">
      <c r="A65" s="62" t="s">
        <v>495</v>
      </c>
      <c r="B65" s="63" t="s">
        <v>496</v>
      </c>
      <c r="D65" s="23" t="s">
        <v>583</v>
      </c>
      <c r="P65" s="40" t="s">
        <v>385</v>
      </c>
    </row>
    <row r="66" spans="1:16" ht="15.75" customHeight="1" thickBot="1" x14ac:dyDescent="0.3">
      <c r="A66" s="1" t="s">
        <v>428</v>
      </c>
      <c r="B66" s="7">
        <v>50</v>
      </c>
      <c r="P66" s="40" t="s">
        <v>386</v>
      </c>
    </row>
    <row r="67" spans="1:16" ht="15.75" customHeight="1" thickBot="1" x14ac:dyDescent="0.3">
      <c r="A67" s="62" t="s">
        <v>770</v>
      </c>
      <c r="B67" s="63" t="s">
        <v>471</v>
      </c>
      <c r="P67" s="40" t="s">
        <v>387</v>
      </c>
    </row>
    <row r="68" spans="1:16" ht="15.75" customHeight="1" thickBot="1" x14ac:dyDescent="0.3">
      <c r="A68" s="62" t="s">
        <v>472</v>
      </c>
      <c r="B68" s="63" t="s">
        <v>7</v>
      </c>
      <c r="P68" s="40" t="s">
        <v>388</v>
      </c>
    </row>
    <row r="69" spans="1:16" ht="15.75" customHeight="1" thickBot="1" x14ac:dyDescent="0.3">
      <c r="A69" s="62" t="s">
        <v>497</v>
      </c>
      <c r="B69" s="63" t="s">
        <v>498</v>
      </c>
      <c r="P69" s="40" t="s">
        <v>389</v>
      </c>
    </row>
    <row r="70" spans="1:16" ht="15.75" customHeight="1" thickBot="1" x14ac:dyDescent="0.3">
      <c r="A70" s="62" t="s">
        <v>473</v>
      </c>
      <c r="B70" s="63" t="s">
        <v>3</v>
      </c>
      <c r="P70" s="40" t="s">
        <v>390</v>
      </c>
    </row>
    <row r="71" spans="1:16" ht="15.75" customHeight="1" thickBot="1" x14ac:dyDescent="0.3">
      <c r="A71" s="62" t="s">
        <v>474</v>
      </c>
      <c r="B71" s="63" t="s">
        <v>42</v>
      </c>
      <c r="P71" s="40" t="s">
        <v>391</v>
      </c>
    </row>
    <row r="72" spans="1:16" ht="15.75" customHeight="1" thickBot="1" x14ac:dyDescent="0.3">
      <c r="A72" s="62" t="s">
        <v>475</v>
      </c>
      <c r="B72" s="63" t="s">
        <v>20</v>
      </c>
      <c r="P72" s="40" t="s">
        <v>392</v>
      </c>
    </row>
    <row r="73" spans="1:16" ht="15.75" customHeight="1" thickBot="1" x14ac:dyDescent="0.3">
      <c r="A73" s="62" t="s">
        <v>476</v>
      </c>
      <c r="B73" s="63" t="s">
        <v>40</v>
      </c>
      <c r="P73" s="40" t="s">
        <v>393</v>
      </c>
    </row>
    <row r="74" spans="1:16" ht="15.75" customHeight="1" thickBot="1" x14ac:dyDescent="0.3">
      <c r="A74" s="61" t="s">
        <v>767</v>
      </c>
      <c r="B74" s="44">
        <v>80</v>
      </c>
      <c r="P74" s="40" t="s">
        <v>394</v>
      </c>
    </row>
    <row r="75" spans="1:16" ht="15.75" customHeight="1" thickBot="1" x14ac:dyDescent="0.3">
      <c r="A75" s="64" t="s">
        <v>769</v>
      </c>
      <c r="B75" s="64" t="s">
        <v>469</v>
      </c>
    </row>
    <row r="76" spans="1:16" ht="15.75" customHeight="1" thickBot="1" x14ac:dyDescent="0.3">
      <c r="A76" s="64" t="s">
        <v>470</v>
      </c>
      <c r="B76" s="64" t="s">
        <v>471</v>
      </c>
    </row>
    <row r="77" spans="1:16" ht="15.75" customHeight="1" thickBot="1" x14ac:dyDescent="0.3">
      <c r="A77" s="64" t="s">
        <v>472</v>
      </c>
      <c r="B77" s="64" t="s">
        <v>7</v>
      </c>
    </row>
    <row r="78" spans="1:16" ht="15.75" customHeight="1" thickBot="1" x14ac:dyDescent="0.3">
      <c r="A78" s="64" t="s">
        <v>473</v>
      </c>
      <c r="B78" s="64" t="s">
        <v>3</v>
      </c>
    </row>
    <row r="79" spans="1:16" ht="15.75" customHeight="1" thickBot="1" x14ac:dyDescent="0.3">
      <c r="A79" s="64" t="s">
        <v>474</v>
      </c>
      <c r="B79" s="64" t="s">
        <v>42</v>
      </c>
    </row>
    <row r="80" spans="1:16" ht="15.75" customHeight="1" thickBot="1" x14ac:dyDescent="0.3">
      <c r="A80" s="64" t="s">
        <v>475</v>
      </c>
      <c r="B80" s="64" t="s">
        <v>20</v>
      </c>
    </row>
    <row r="81" spans="1:4" ht="15.75" customHeight="1" thickBot="1" x14ac:dyDescent="0.3">
      <c r="A81" s="64" t="s">
        <v>476</v>
      </c>
      <c r="B81" s="64" t="s">
        <v>40</v>
      </c>
    </row>
    <row r="82" spans="1:4" ht="15.75" customHeight="1" thickBot="1" x14ac:dyDescent="0.3">
      <c r="A82" s="64" t="s">
        <v>487</v>
      </c>
      <c r="B82" s="65" t="s">
        <v>488</v>
      </c>
    </row>
    <row r="83" spans="1:4" ht="15.75" customHeight="1" thickBot="1" x14ac:dyDescent="0.3">
      <c r="A83" s="64" t="s">
        <v>489</v>
      </c>
      <c r="B83" s="65" t="s">
        <v>490</v>
      </c>
    </row>
    <row r="84" spans="1:4" ht="15.75" customHeight="1" thickBot="1" x14ac:dyDescent="0.3">
      <c r="A84" s="64" t="s">
        <v>491</v>
      </c>
      <c r="B84" s="65" t="s">
        <v>492</v>
      </c>
    </row>
    <row r="85" spans="1:4" ht="15.75" customHeight="1" thickBot="1" x14ac:dyDescent="0.3">
      <c r="A85" s="64" t="s">
        <v>493</v>
      </c>
      <c r="B85" s="65" t="s">
        <v>494</v>
      </c>
    </row>
    <row r="86" spans="1:4" ht="15.75" customHeight="1" thickBot="1" x14ac:dyDescent="0.3">
      <c r="A86" s="64" t="s">
        <v>495</v>
      </c>
      <c r="B86" s="65" t="s">
        <v>496</v>
      </c>
    </row>
    <row r="87" spans="1:4" ht="15.75" customHeight="1" thickBot="1" x14ac:dyDescent="0.3">
      <c r="A87" s="64" t="s">
        <v>497</v>
      </c>
      <c r="B87" s="65" t="s">
        <v>498</v>
      </c>
    </row>
    <row r="88" spans="1:4" ht="15.75" customHeight="1" thickBot="1" x14ac:dyDescent="0.3">
      <c r="A88" s="66" t="s">
        <v>819</v>
      </c>
      <c r="B88" s="67">
        <v>13</v>
      </c>
      <c r="D88" s="71"/>
    </row>
    <row r="89" spans="1:4" ht="15.75" customHeight="1" thickBot="1" x14ac:dyDescent="0.3">
      <c r="A89" s="68" t="s">
        <v>472</v>
      </c>
      <c r="B89" s="69" t="s">
        <v>7</v>
      </c>
    </row>
    <row r="90" spans="1:4" ht="15.75" customHeight="1" thickBot="1" x14ac:dyDescent="0.3">
      <c r="A90" s="68" t="s">
        <v>473</v>
      </c>
      <c r="B90" s="69" t="s">
        <v>3</v>
      </c>
    </row>
    <row r="91" spans="1:4" ht="15.75" customHeight="1" thickBot="1" x14ac:dyDescent="0.3">
      <c r="A91" s="68" t="s">
        <v>820</v>
      </c>
      <c r="B91" s="69" t="s">
        <v>773</v>
      </c>
    </row>
    <row r="92" spans="1:4" ht="15.75" customHeight="1" thickBot="1" x14ac:dyDescent="0.3">
      <c r="A92" s="66" t="s">
        <v>821</v>
      </c>
      <c r="B92" s="67">
        <v>14</v>
      </c>
    </row>
    <row r="93" spans="1:4" ht="15.75" customHeight="1" thickBot="1" x14ac:dyDescent="0.3">
      <c r="A93" s="68" t="s">
        <v>473</v>
      </c>
      <c r="B93" s="69" t="s">
        <v>3</v>
      </c>
    </row>
    <row r="94" spans="1:4" ht="15.75" customHeight="1" thickBot="1" x14ac:dyDescent="0.3">
      <c r="A94" s="68" t="s">
        <v>822</v>
      </c>
      <c r="B94" s="69" t="s">
        <v>42</v>
      </c>
    </row>
    <row r="95" spans="1:4" ht="15.75" customHeight="1" thickBot="1" x14ac:dyDescent="0.3">
      <c r="A95" s="68" t="s">
        <v>475</v>
      </c>
      <c r="B95" s="69" t="s">
        <v>20</v>
      </c>
    </row>
    <row r="96" spans="1:4" ht="15.75" customHeight="1" thickBot="1" x14ac:dyDescent="0.3">
      <c r="A96" s="68" t="s">
        <v>476</v>
      </c>
      <c r="B96" s="69" t="s">
        <v>40</v>
      </c>
    </row>
    <row r="97" spans="1:2" ht="15.75" customHeight="1" thickBot="1" x14ac:dyDescent="0.3">
      <c r="A97" s="66" t="s">
        <v>823</v>
      </c>
      <c r="B97" s="67">
        <v>15</v>
      </c>
    </row>
    <row r="98" spans="1:2" ht="15.75" customHeight="1" thickBot="1" x14ac:dyDescent="0.3">
      <c r="A98" s="68" t="s">
        <v>472</v>
      </c>
      <c r="B98" s="69" t="s">
        <v>7</v>
      </c>
    </row>
    <row r="99" spans="1:2" ht="15.75" customHeight="1" thickBot="1" x14ac:dyDescent="0.3">
      <c r="A99" s="68" t="s">
        <v>473</v>
      </c>
      <c r="B99" s="69" t="s">
        <v>3</v>
      </c>
    </row>
    <row r="100" spans="1:2" ht="15.75" customHeight="1" thickBot="1" x14ac:dyDescent="0.3">
      <c r="A100" s="68" t="s">
        <v>824</v>
      </c>
      <c r="B100" s="69" t="s">
        <v>775</v>
      </c>
    </row>
    <row r="101" spans="1:2" ht="15.75" customHeight="1" thickBot="1" x14ac:dyDescent="0.3">
      <c r="A101" s="68" t="s">
        <v>822</v>
      </c>
      <c r="B101" s="69" t="s">
        <v>42</v>
      </c>
    </row>
    <row r="102" spans="1:2" ht="15.75" customHeight="1" thickBot="1" x14ac:dyDescent="0.3">
      <c r="A102" s="68" t="s">
        <v>825</v>
      </c>
      <c r="B102" s="69" t="s">
        <v>777</v>
      </c>
    </row>
    <row r="103" spans="1:2" ht="15.75" customHeight="1" thickBot="1" x14ac:dyDescent="0.3">
      <c r="A103" s="68" t="s">
        <v>475</v>
      </c>
      <c r="B103" s="69" t="s">
        <v>20</v>
      </c>
    </row>
    <row r="104" spans="1:2" ht="15.75" customHeight="1" thickBot="1" x14ac:dyDescent="0.3">
      <c r="A104" s="68" t="s">
        <v>476</v>
      </c>
      <c r="B104" s="69" t="s">
        <v>40</v>
      </c>
    </row>
    <row r="105" spans="1:2" ht="15.75" customHeight="1" thickBot="1" x14ac:dyDescent="0.3"/>
    <row r="106" spans="1:2" ht="15.75" customHeight="1" thickBot="1" x14ac:dyDescent="0.3">
      <c r="A106" s="96" t="s">
        <v>697</v>
      </c>
      <c r="B106" s="97"/>
    </row>
    <row r="107" spans="1:2" ht="15.75" customHeight="1" thickBot="1" x14ac:dyDescent="0.3">
      <c r="A107" s="96" t="s">
        <v>499</v>
      </c>
      <c r="B107" s="97"/>
    </row>
    <row r="108" spans="1:2" ht="15.75" customHeight="1" thickBot="1" x14ac:dyDescent="0.3">
      <c r="A108" s="15" t="s">
        <v>450</v>
      </c>
      <c r="B108" s="16" t="s">
        <v>451</v>
      </c>
    </row>
    <row r="109" spans="1:2" ht="15.75" customHeight="1" thickBot="1" x14ac:dyDescent="0.3">
      <c r="A109" s="17" t="s">
        <v>500</v>
      </c>
      <c r="B109" s="19" t="s">
        <v>501</v>
      </c>
    </row>
    <row r="110" spans="1:2" ht="15.75" customHeight="1" thickBot="1" x14ac:dyDescent="0.3">
      <c r="A110" s="17" t="s">
        <v>502</v>
      </c>
      <c r="B110" s="19" t="s">
        <v>503</v>
      </c>
    </row>
    <row r="111" spans="1:2" ht="15.75" customHeight="1" thickBot="1" x14ac:dyDescent="0.3">
      <c r="A111" s="17" t="s">
        <v>504</v>
      </c>
      <c r="B111" s="19" t="s">
        <v>505</v>
      </c>
    </row>
    <row r="112" spans="1:2" ht="15.75" customHeight="1" thickBot="1" x14ac:dyDescent="0.3">
      <c r="A112" s="17" t="s">
        <v>506</v>
      </c>
      <c r="B112" s="19" t="s">
        <v>507</v>
      </c>
    </row>
    <row r="113" spans="1:2" ht="15.75" customHeight="1" thickBot="1" x14ac:dyDescent="0.3">
      <c r="A113" s="17" t="s">
        <v>508</v>
      </c>
      <c r="B113" s="19" t="s">
        <v>509</v>
      </c>
    </row>
    <row r="114" spans="1:2" ht="15.75" customHeight="1" thickBot="1" x14ac:dyDescent="0.3">
      <c r="A114" s="17" t="s">
        <v>510</v>
      </c>
      <c r="B114" s="19" t="s">
        <v>511</v>
      </c>
    </row>
    <row r="115" spans="1:2" ht="15.75" customHeight="1" thickBot="1" x14ac:dyDescent="0.3"/>
    <row r="116" spans="1:2" ht="15.75" customHeight="1" thickBot="1" x14ac:dyDescent="0.3">
      <c r="A116" s="96" t="s">
        <v>512</v>
      </c>
      <c r="B116" s="97"/>
    </row>
    <row r="117" spans="1:2" ht="15.75" customHeight="1" thickBot="1" x14ac:dyDescent="0.3">
      <c r="A117" s="96" t="s">
        <v>513</v>
      </c>
      <c r="B117" s="97"/>
    </row>
    <row r="118" spans="1:2" ht="15.75" customHeight="1" thickBot="1" x14ac:dyDescent="0.3">
      <c r="A118" s="15" t="s">
        <v>450</v>
      </c>
      <c r="B118" s="16" t="s">
        <v>451</v>
      </c>
    </row>
    <row r="119" spans="1:2" ht="15.75" customHeight="1" thickBot="1" x14ac:dyDescent="0.3">
      <c r="A119" s="12" t="s">
        <v>514</v>
      </c>
      <c r="B119" s="43" t="s">
        <v>26</v>
      </c>
    </row>
    <row r="120" spans="1:2" ht="15.75" customHeight="1" thickBot="1" x14ac:dyDescent="0.3">
      <c r="A120" s="12" t="s">
        <v>515</v>
      </c>
      <c r="B120" s="43" t="s">
        <v>57</v>
      </c>
    </row>
    <row r="121" spans="1:2" ht="15.75" customHeight="1" thickBot="1" x14ac:dyDescent="0.3">
      <c r="A121" s="12" t="s">
        <v>521</v>
      </c>
      <c r="B121" s="43" t="s">
        <v>13</v>
      </c>
    </row>
    <row r="122" spans="1:2" ht="15.75" customHeight="1" thickBot="1" x14ac:dyDescent="0.3"/>
    <row r="123" spans="1:2" ht="15.75" customHeight="1" thickBot="1" x14ac:dyDescent="0.3">
      <c r="A123" s="96" t="s">
        <v>596</v>
      </c>
      <c r="B123" s="97"/>
    </row>
    <row r="124" spans="1:2" ht="15.75" customHeight="1" thickBot="1" x14ac:dyDescent="0.3">
      <c r="A124" s="96" t="s">
        <v>517</v>
      </c>
      <c r="B124" s="97"/>
    </row>
    <row r="125" spans="1:2" ht="15.75" customHeight="1" thickBot="1" x14ac:dyDescent="0.3">
      <c r="A125" s="15" t="s">
        <v>450</v>
      </c>
      <c r="B125" s="16" t="s">
        <v>451</v>
      </c>
    </row>
    <row r="126" spans="1:2" ht="15.75" customHeight="1" thickBot="1" x14ac:dyDescent="0.3">
      <c r="A126" s="12" t="s">
        <v>518</v>
      </c>
      <c r="B126" s="20" t="s">
        <v>10</v>
      </c>
    </row>
    <row r="127" spans="1:2" ht="15.75" customHeight="1" thickBot="1" x14ac:dyDescent="0.3">
      <c r="A127" s="12" t="s">
        <v>519</v>
      </c>
      <c r="B127" s="20" t="s">
        <v>9</v>
      </c>
    </row>
    <row r="128" spans="1:2" ht="15.75" customHeight="1" thickBot="1" x14ac:dyDescent="0.3">
      <c r="A128" s="12" t="s">
        <v>516</v>
      </c>
      <c r="B128" s="20" t="s">
        <v>4</v>
      </c>
    </row>
    <row r="129" spans="1:2" ht="15.75" customHeight="1" thickBot="1" x14ac:dyDescent="0.3"/>
    <row r="130" spans="1:2" ht="15.75" customHeight="1" thickBot="1" x14ac:dyDescent="0.3">
      <c r="A130" s="96" t="s">
        <v>595</v>
      </c>
      <c r="B130" s="97"/>
    </row>
    <row r="131" spans="1:2" ht="15.75" customHeight="1" thickBot="1" x14ac:dyDescent="0.3">
      <c r="A131" s="96" t="s">
        <v>522</v>
      </c>
      <c r="B131" s="97"/>
    </row>
    <row r="132" spans="1:2" ht="15.75" customHeight="1" thickBot="1" x14ac:dyDescent="0.3">
      <c r="A132" s="15" t="s">
        <v>450</v>
      </c>
      <c r="B132" s="16" t="s">
        <v>451</v>
      </c>
    </row>
    <row r="133" spans="1:2" ht="15.75" customHeight="1" thickBot="1" x14ac:dyDescent="0.3">
      <c r="A133" s="12" t="s">
        <v>523</v>
      </c>
      <c r="B133" s="20" t="s">
        <v>5</v>
      </c>
    </row>
    <row r="134" spans="1:2" ht="15.75" customHeight="1" thickBot="1" x14ac:dyDescent="0.3">
      <c r="A134" s="12" t="s">
        <v>524</v>
      </c>
      <c r="B134" s="20" t="s">
        <v>8</v>
      </c>
    </row>
  </sheetData>
  <sheetProtection algorithmName="SHA-512" hashValue="W4ksKRU4RPgL/lIH87uy/stqPwMg8Jx2FB/JhdKTorn31ZUqhuCqbRsXXlvafLEBdXi+sPbV/E6L1Hw/LJ+mCw==" saltValue="mtaCG1AMJJHX8oV66UBcWg==" spinCount="100000" sheet="1" objects="1" scenarios="1"/>
  <mergeCells count="23">
    <mergeCell ref="A130:B130"/>
    <mergeCell ref="A131:B131"/>
    <mergeCell ref="A107:B107"/>
    <mergeCell ref="A116:B116"/>
    <mergeCell ref="A117:B117"/>
    <mergeCell ref="A123:B123"/>
    <mergeCell ref="A124:B124"/>
    <mergeCell ref="A2:B2"/>
    <mergeCell ref="A3:B3"/>
    <mergeCell ref="A106:B106"/>
    <mergeCell ref="A8:B8"/>
    <mergeCell ref="A9:B9"/>
    <mergeCell ref="A27:B27"/>
    <mergeCell ref="A28:B28"/>
    <mergeCell ref="N3:N6"/>
    <mergeCell ref="D5:D6"/>
    <mergeCell ref="E5:E6"/>
    <mergeCell ref="I5:I6"/>
    <mergeCell ref="J5:J6"/>
    <mergeCell ref="D3:E4"/>
    <mergeCell ref="G3:G6"/>
    <mergeCell ref="I3:J4"/>
    <mergeCell ref="L3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32</vt:i4>
      </vt:variant>
    </vt:vector>
  </HeadingPairs>
  <TitlesOfParts>
    <vt:vector size="35" baseType="lpstr">
      <vt:lpstr>R</vt:lpstr>
      <vt:lpstr>BD Servicios</vt:lpstr>
      <vt:lpstr>R_Conversion</vt:lpstr>
      <vt:lpstr>Codigo</vt:lpstr>
      <vt:lpstr>REM_10_60_70_EUS</vt:lpstr>
      <vt:lpstr>REM_11_12_PERSONAL_MEDICO_18834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REM_Codigo_Especiales</vt:lpstr>
      <vt:lpstr>SERV_Desempeño</vt:lpstr>
      <vt:lpstr>Servicios_Locales</vt:lpstr>
      <vt:lpstr>Serviu_Codigo</vt:lpstr>
      <vt:lpstr>Tabla_01</vt:lpstr>
      <vt:lpstr>Tabla_02</vt:lpstr>
      <vt:lpstr>Tabla_03_10_40_60_70_EUS</vt:lpstr>
      <vt:lpstr>Tabla_03_11_12_15076_19664</vt:lpstr>
      <vt:lpstr>Tabla_03_20_Fiscalizadores</vt:lpstr>
      <vt:lpstr>Tabla_03_30_Poder_Judicial</vt:lpstr>
      <vt:lpstr>Tabla_03_50_Ministerio_Publico</vt:lpstr>
      <vt:lpstr>Tabla_03_DFL29_61_Experimentales</vt:lpstr>
      <vt:lpstr>Tabla_03_Nivel_Ley_Medica</vt:lpstr>
      <vt:lpstr>Tabla_04</vt:lpstr>
      <vt:lpstr>Tabla_04_CJ_61_80</vt:lpstr>
      <vt:lpstr>Tabla_04_CJ_Menos_SIST_REM_61_80</vt:lpstr>
      <vt:lpstr>Tabla_04_Sist.Rem_SLE</vt:lpstr>
      <vt:lpstr>Tabla_05_Calidad_Desempeño</vt:lpstr>
      <vt:lpstr>Tabla_06_13</vt:lpstr>
      <vt:lpstr>Tabla_06_14</vt:lpstr>
      <vt:lpstr>Tabla_06_15</vt:lpstr>
      <vt:lpstr>Tabla_06_80_Codigo_del_Trabajo</vt:lpstr>
      <vt:lpstr>Tabla_16_Lugar_Desempeño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SAP</cp:lastModifiedBy>
  <cp:lastPrinted>2011-11-15T14:54:19Z</cp:lastPrinted>
  <dcterms:created xsi:type="dcterms:W3CDTF">2011-10-18T19:48:17Z</dcterms:created>
  <dcterms:modified xsi:type="dcterms:W3CDTF">2025-03-06T19:05:07Z</dcterms:modified>
</cp:coreProperties>
</file>